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imoto_tk\Downloads\"/>
    </mc:Choice>
  </mc:AlternateContent>
  <xr:revisionPtr revIDLastSave="0" documentId="13_ncr:1_{B092ED7D-82BB-418A-B8D7-67D87901807B}" xr6:coauthVersionLast="47" xr6:coauthVersionMax="47" xr10:uidLastSave="{00000000-0000-0000-0000-000000000000}"/>
  <bookViews>
    <workbookView xWindow="38640" yWindow="1215" windowWidth="17565" windowHeight="15735" xr2:uid="{00000000-000D-0000-FFFF-FFFF00000000}"/>
  </bookViews>
  <sheets>
    <sheet name="建退共の交付手順" sheetId="13" r:id="rId1"/>
    <sheet name="1事務受託様式第５号" sheetId="11" r:id="rId2"/>
    <sheet name="2事務受託様式４号" sheetId="7" r:id="rId3"/>
    <sheet name="4事務受託様式２号" sheetId="5" r:id="rId4"/>
  </sheets>
  <definedNames>
    <definedName name="_xlnm.Print_Area" localSheetId="1">'1事務受託様式第５号'!$A$1:$AQ$43</definedName>
    <definedName name="_xlnm.Print_Area" localSheetId="2">'2事務受託様式４号'!$A$1:$AN$43</definedName>
    <definedName name="_xlnm.Print_Area" localSheetId="3">'4事務受託様式２号'!$A$1:$AD$61</definedName>
    <definedName name="_xlnm.Print_Area" localSheetId="0">建退共の交付手順!$B$2:$Q$20</definedName>
    <definedName name="_xlnm.Print_Titles" localSheetId="1">'1事務受託様式第５号'!$1:$25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1" l="1"/>
  <c r="AB24" i="11" s="1"/>
  <c r="Q25" i="7"/>
  <c r="A25" i="7" s="1"/>
  <c r="Q26" i="7"/>
  <c r="A26" i="7" s="1"/>
  <c r="Q27" i="7"/>
  <c r="A27" i="7" s="1"/>
  <c r="Q28" i="7"/>
  <c r="A28" i="7" s="1"/>
  <c r="Q29" i="7"/>
  <c r="A29" i="7" s="1"/>
  <c r="Q30" i="7"/>
  <c r="A30" i="7" s="1"/>
  <c r="Q31" i="7"/>
  <c r="A31" i="7" s="1"/>
  <c r="Q32" i="7"/>
  <c r="A32" i="7" s="1"/>
  <c r="Q33" i="7"/>
  <c r="A33" i="7" s="1"/>
  <c r="Q34" i="7"/>
  <c r="A34" i="7" s="1"/>
  <c r="Q35" i="7"/>
  <c r="A35" i="7" s="1"/>
  <c r="Q36" i="7"/>
  <c r="A36" i="7" s="1"/>
  <c r="Q37" i="7"/>
  <c r="A37" i="7" s="1"/>
  <c r="Q38" i="7"/>
  <c r="A38" i="7" s="1"/>
  <c r="Q39" i="7"/>
  <c r="A39" i="7" s="1"/>
  <c r="Q40" i="7"/>
  <c r="A40" i="7" s="1"/>
  <c r="Q41" i="7"/>
  <c r="A41" i="7" s="1"/>
  <c r="K25" i="7"/>
  <c r="K26" i="7"/>
  <c r="K27" i="7"/>
  <c r="K28" i="7"/>
  <c r="K29" i="7"/>
  <c r="K30" i="7"/>
  <c r="K31" i="7"/>
  <c r="K32" i="7"/>
  <c r="K33" i="7"/>
  <c r="K34" i="7"/>
  <c r="B34" i="7" s="1"/>
  <c r="K35" i="7"/>
  <c r="B35" i="7" s="1"/>
  <c r="K36" i="7"/>
  <c r="B36" i="7" s="1"/>
  <c r="K37" i="7"/>
  <c r="B37" i="7" s="1"/>
  <c r="K38" i="7"/>
  <c r="B38" i="7" s="1"/>
  <c r="K39" i="7"/>
  <c r="B39" i="7" s="1"/>
  <c r="K40" i="7"/>
  <c r="B40" i="7" s="1"/>
  <c r="K41" i="7"/>
  <c r="B41" i="7" s="1"/>
  <c r="D41" i="7"/>
  <c r="AP35" i="11"/>
  <c r="AL34" i="7" s="1"/>
  <c r="AO35" i="11"/>
  <c r="AH34" i="7" s="1"/>
  <c r="AP36" i="11"/>
  <c r="AL35" i="7" s="1"/>
  <c r="AO36" i="11"/>
  <c r="AH35" i="7" s="1"/>
  <c r="AP37" i="11"/>
  <c r="AL36" i="7" s="1"/>
  <c r="AO37" i="11"/>
  <c r="AH36" i="7" s="1"/>
  <c r="AP38" i="11"/>
  <c r="AL37" i="7" s="1"/>
  <c r="AO38" i="11"/>
  <c r="AH37" i="7" s="1"/>
  <c r="AP39" i="11"/>
  <c r="AL38" i="7" s="1"/>
  <c r="AO39" i="11"/>
  <c r="AH38" i="7" s="1"/>
  <c r="AP40" i="11"/>
  <c r="AL39" i="7" s="1"/>
  <c r="AO40" i="11"/>
  <c r="AH39" i="7" s="1"/>
  <c r="AP41" i="11"/>
  <c r="AL40" i="7" s="1"/>
  <c r="AO41" i="11"/>
  <c r="AH40" i="7" s="1"/>
  <c r="D34" i="7" l="1"/>
  <c r="AP26" i="11"/>
  <c r="AP27" i="11"/>
  <c r="AL26" i="7" s="1"/>
  <c r="AP28" i="11"/>
  <c r="AL27" i="7" s="1"/>
  <c r="AP29" i="11"/>
  <c r="AL28" i="7" s="1"/>
  <c r="AP30" i="11"/>
  <c r="AL29" i="7" s="1"/>
  <c r="AP31" i="11"/>
  <c r="AL30" i="7" s="1"/>
  <c r="AP32" i="11"/>
  <c r="AL31" i="7" s="1"/>
  <c r="AP33" i="11"/>
  <c r="AL32" i="7" s="1"/>
  <c r="AP34" i="11"/>
  <c r="AL33" i="7" s="1"/>
  <c r="AP42" i="11"/>
  <c r="AL41" i="7" s="1"/>
  <c r="P20" i="7"/>
  <c r="AH11" i="11" l="1"/>
  <c r="AL25" i="7"/>
  <c r="AM25" i="11" l="1"/>
  <c r="AL42" i="7" l="1"/>
  <c r="AC9" i="7"/>
  <c r="AO41" i="7"/>
  <c r="E41" i="7"/>
  <c r="AO40" i="7"/>
  <c r="E40" i="7"/>
  <c r="D40" i="7"/>
  <c r="AO39" i="7"/>
  <c r="D39" i="7"/>
  <c r="AO38" i="7"/>
  <c r="E38" i="7"/>
  <c r="D38" i="7"/>
  <c r="AO37" i="7"/>
  <c r="D37" i="7"/>
  <c r="AO36" i="7"/>
  <c r="E36" i="7"/>
  <c r="D36" i="7"/>
  <c r="AO35" i="7"/>
  <c r="E35" i="7"/>
  <c r="D35" i="7"/>
  <c r="E37" i="7" l="1"/>
  <c r="E39" i="7"/>
  <c r="D26" i="7" l="1"/>
  <c r="D27" i="7"/>
  <c r="D28" i="7"/>
  <c r="D29" i="7"/>
  <c r="D30" i="7"/>
  <c r="D31" i="7"/>
  <c r="D32" i="7"/>
  <c r="D33" i="7"/>
  <c r="D25" i="7"/>
  <c r="E26" i="7"/>
  <c r="E27" i="7"/>
  <c r="E28" i="7"/>
  <c r="E29" i="7"/>
  <c r="E30" i="7"/>
  <c r="E31" i="7"/>
  <c r="E32" i="7"/>
  <c r="E33" i="7"/>
  <c r="E34" i="7"/>
  <c r="AC7" i="7"/>
  <c r="AB4" i="7"/>
  <c r="AB3" i="7"/>
  <c r="X22" i="7"/>
  <c r="P22" i="7"/>
  <c r="X20" i="7"/>
  <c r="X19" i="7"/>
  <c r="E20" i="7"/>
  <c r="E19" i="7"/>
  <c r="E17" i="7"/>
  <c r="E15" i="7"/>
  <c r="E14" i="7"/>
  <c r="E12" i="7"/>
  <c r="E10" i="7"/>
  <c r="E9" i="7"/>
  <c r="E8" i="7"/>
  <c r="E7" i="7"/>
  <c r="L17" i="5" s="1"/>
  <c r="E6" i="7"/>
  <c r="B4" i="7"/>
  <c r="AO42" i="11"/>
  <c r="AH41" i="7" s="1"/>
  <c r="AO34" i="11"/>
  <c r="AH33" i="7" s="1"/>
  <c r="AO33" i="11"/>
  <c r="AH32" i="7" s="1"/>
  <c r="AO32" i="11"/>
  <c r="AH31" i="7" s="1"/>
  <c r="AO31" i="11"/>
  <c r="AH30" i="7" s="1"/>
  <c r="AO30" i="11"/>
  <c r="AH29" i="7" s="1"/>
  <c r="AO29" i="11"/>
  <c r="AH28" i="7" s="1"/>
  <c r="AO28" i="11"/>
  <c r="AH27" i="7" s="1"/>
  <c r="AO27" i="11"/>
  <c r="AH26" i="7" s="1"/>
  <c r="AO26" i="11"/>
  <c r="AJ25" i="11"/>
  <c r="AK25" i="11" s="1"/>
  <c r="AL25" i="11" s="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AH25" i="7" l="1"/>
  <c r="AH42" i="7" s="1"/>
  <c r="G34" i="5"/>
  <c r="Q34" i="5"/>
  <c r="N47" i="5" s="1"/>
  <c r="L22" i="5"/>
  <c r="L25" i="5" l="1"/>
  <c r="L20" i="5"/>
  <c r="G45" i="5" l="1"/>
  <c r="Y42" i="5" l="1"/>
  <c r="O32" i="5"/>
  <c r="Y8" i="5"/>
  <c r="V9" i="5"/>
  <c r="L18" i="5"/>
  <c r="F32" i="5"/>
  <c r="L24" i="5"/>
  <c r="L19" i="5"/>
  <c r="P60" i="5"/>
  <c r="L16" i="5"/>
  <c r="G13" i="5"/>
  <c r="AO25" i="7" l="1"/>
  <c r="AO26" i="7"/>
  <c r="AO27" i="7"/>
  <c r="AO28" i="7"/>
  <c r="AO29" i="7"/>
  <c r="AO30" i="7"/>
  <c r="AO31" i="7"/>
  <c r="AO32" i="7"/>
  <c r="AO33" i="7"/>
  <c r="AO34" i="7"/>
  <c r="AO42" i="7" l="1"/>
  <c r="B32" i="7" l="1"/>
  <c r="B25" i="7"/>
  <c r="B27" i="7"/>
  <c r="B29" i="7"/>
  <c r="B31" i="7"/>
  <c r="B26" i="7"/>
  <c r="B28" i="7"/>
  <c r="B30" i="7"/>
  <c r="B33" i="7"/>
  <c r="E25" i="7"/>
  <c r="W5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（独）勤労者退職金共済機構</author>
  </authors>
  <commentList>
    <comment ref="C23" authorId="0" shapeId="0" xr:uid="{00000000-0006-0000-0100-000003000000}">
      <text>
        <r>
          <rPr>
            <sz val="8"/>
            <color indexed="81"/>
            <rFont val="MS P ゴシック"/>
            <family val="3"/>
            <charset val="128"/>
          </rPr>
          <t>CCUSを活用している場合のみ入力してください。</t>
        </r>
      </text>
    </comment>
    <comment ref="AN25" authorId="0" shapeId="0" xr:uid="{00000000-0006-0000-0100-000006000000}">
      <text>
        <r>
          <rPr>
            <sz val="8"/>
            <color indexed="81"/>
            <rFont val="MS P ゴシック"/>
            <family val="3"/>
            <charset val="128"/>
          </rPr>
          <t>①前月分の誤り
②1日で複数現場で就労した場合等
調整が必要な場合に加減日数を入力してください。</t>
        </r>
      </text>
    </comment>
    <comment ref="I26" authorId="0" shapeId="0" xr:uid="{00000000-0006-0000-0100-000007000000}">
      <text>
        <r>
          <rPr>
            <sz val="8"/>
            <color indexed="81"/>
            <rFont val="MS P ゴシック"/>
            <family val="3"/>
            <charset val="128"/>
          </rPr>
          <t>就労日に「1」を入力してください。</t>
        </r>
      </text>
    </comment>
  </commentList>
</comments>
</file>

<file path=xl/sharedStrings.xml><?xml version="1.0" encoding="utf-8"?>
<sst xmlns="http://schemas.openxmlformats.org/spreadsheetml/2006/main" count="133" uniqueCount="106">
  <si>
    <t>建退共事務受託様式２号</t>
    <rPh sb="0" eb="3">
      <t>ケン</t>
    </rPh>
    <rPh sb="3" eb="5">
      <t>ジム</t>
    </rPh>
    <rPh sb="5" eb="7">
      <t>ジュタク</t>
    </rPh>
    <rPh sb="7" eb="9">
      <t>ヨウシキ</t>
    </rPh>
    <rPh sb="10" eb="11">
      <t>ゴウ</t>
    </rPh>
    <phoneticPr fontId="3"/>
  </si>
  <si>
    <t>建退共制度に係る被共済者就労状況報告書</t>
    <rPh sb="0" eb="3">
      <t>ケン</t>
    </rPh>
    <rPh sb="3" eb="5">
      <t>セイド</t>
    </rPh>
    <rPh sb="6" eb="7">
      <t>カカ</t>
    </rPh>
    <rPh sb="8" eb="12">
      <t>ヒ</t>
    </rPh>
    <rPh sb="12" eb="14">
      <t>シュウロウ</t>
    </rPh>
    <rPh sb="14" eb="16">
      <t>ジョウキョウ</t>
    </rPh>
    <rPh sb="16" eb="19">
      <t>ホウコクショ</t>
    </rPh>
    <phoneticPr fontId="3"/>
  </si>
  <si>
    <t>（兼建設業退職金共済証紙交付依頼書）</t>
    <rPh sb="1" eb="2">
      <t>ケン</t>
    </rPh>
    <rPh sb="2" eb="5">
      <t>ケンセツギョウ</t>
    </rPh>
    <rPh sb="5" eb="8">
      <t>タイショクキン</t>
    </rPh>
    <rPh sb="8" eb="10">
      <t>キョウサイ</t>
    </rPh>
    <rPh sb="10" eb="12">
      <t>ショウシ</t>
    </rPh>
    <rPh sb="12" eb="14">
      <t>コウフ</t>
    </rPh>
    <rPh sb="14" eb="17">
      <t>イライショ</t>
    </rPh>
    <phoneticPr fontId="3"/>
  </si>
  <si>
    <t>整理番号</t>
    <rPh sb="0" eb="2">
      <t>セイリ</t>
    </rPh>
    <rPh sb="2" eb="4">
      <t>バンゴウ</t>
    </rPh>
    <phoneticPr fontId="3"/>
  </si>
  <si>
    <t>日</t>
    <rPh sb="0" eb="1">
      <t>ヒ</t>
    </rPh>
    <phoneticPr fontId="3"/>
  </si>
  <si>
    <t>工   事   名</t>
    <rPh sb="0" eb="1">
      <t>コウ</t>
    </rPh>
    <rPh sb="4" eb="5">
      <t>コト</t>
    </rPh>
    <rPh sb="8" eb="9">
      <t>ナ</t>
    </rPh>
    <phoneticPr fontId="3"/>
  </si>
  <si>
    <t>工 事 コード</t>
    <rPh sb="0" eb="1">
      <t>コウ</t>
    </rPh>
    <rPh sb="2" eb="3">
      <t>コト</t>
    </rPh>
    <phoneticPr fontId="3"/>
  </si>
  <si>
    <t>以下のとおり報告します。</t>
    <rPh sb="0" eb="2">
      <t>イカ</t>
    </rPh>
    <rPh sb="6" eb="8">
      <t>ホウコク</t>
    </rPh>
    <phoneticPr fontId="3"/>
  </si>
  <si>
    <t>記</t>
    <rPh sb="0" eb="1">
      <t>キ</t>
    </rPh>
    <phoneticPr fontId="3"/>
  </si>
  <si>
    <t>期　間</t>
    <rPh sb="0" eb="1">
      <t>キ</t>
    </rPh>
    <rPh sb="2" eb="3">
      <t>アイダ</t>
    </rPh>
    <phoneticPr fontId="3"/>
  </si>
  <si>
    <t>現場責任者確認</t>
    <rPh sb="0" eb="2">
      <t>ゲンバ</t>
    </rPh>
    <rPh sb="2" eb="5">
      <t>セキニンシャ</t>
    </rPh>
    <rPh sb="5" eb="7">
      <t>カクニン</t>
    </rPh>
    <phoneticPr fontId="3"/>
  </si>
  <si>
    <t>被共済者数</t>
    <rPh sb="0" eb="4">
      <t>ヒ</t>
    </rPh>
    <rPh sb="4" eb="5">
      <t>スウ</t>
    </rPh>
    <phoneticPr fontId="3"/>
  </si>
  <si>
    <t>人</t>
    <rPh sb="0" eb="1">
      <t>ヒト</t>
    </rPh>
    <phoneticPr fontId="3"/>
  </si>
  <si>
    <t>延べ就労日数</t>
    <rPh sb="0" eb="1">
      <t>ノ</t>
    </rPh>
    <rPh sb="2" eb="4">
      <t>シュウロウ</t>
    </rPh>
    <rPh sb="4" eb="6">
      <t>ニッスウ</t>
    </rPh>
    <phoneticPr fontId="3"/>
  </si>
  <si>
    <t>建 設 業 退 職 金 共 済 証 紙 受 領 書</t>
    <rPh sb="0" eb="1">
      <t>ケン</t>
    </rPh>
    <rPh sb="2" eb="3">
      <t>セツ</t>
    </rPh>
    <rPh sb="4" eb="5">
      <t>ギョウ</t>
    </rPh>
    <rPh sb="6" eb="7">
      <t>タイ</t>
    </rPh>
    <rPh sb="8" eb="9">
      <t>ショク</t>
    </rPh>
    <rPh sb="10" eb="11">
      <t>キン</t>
    </rPh>
    <rPh sb="12" eb="13">
      <t>トモ</t>
    </rPh>
    <rPh sb="14" eb="15">
      <t>スミ</t>
    </rPh>
    <rPh sb="16" eb="17">
      <t>アカシ</t>
    </rPh>
    <rPh sb="18" eb="19">
      <t>カミ</t>
    </rPh>
    <rPh sb="20" eb="21">
      <t>ウケ</t>
    </rPh>
    <rPh sb="22" eb="23">
      <t>リョウ</t>
    </rPh>
    <rPh sb="24" eb="25">
      <t>ショ</t>
    </rPh>
    <phoneticPr fontId="3"/>
  </si>
  <si>
    <t>１日券</t>
    <rPh sb="1" eb="2">
      <t>ヒ</t>
    </rPh>
    <rPh sb="2" eb="3">
      <t>ケン</t>
    </rPh>
    <phoneticPr fontId="3"/>
  </si>
  <si>
    <t>枚</t>
    <rPh sb="0" eb="1">
      <t>マイ</t>
    </rPh>
    <phoneticPr fontId="3"/>
  </si>
  <si>
    <t>１０日券</t>
    <rPh sb="2" eb="3">
      <t>ヒ</t>
    </rPh>
    <rPh sb="3" eb="4">
      <t>ケン</t>
    </rPh>
    <phoneticPr fontId="3"/>
  </si>
  <si>
    <t>上記の共済証紙を受領いたしました。</t>
    <rPh sb="0" eb="2">
      <t>ジョウキ</t>
    </rPh>
    <rPh sb="3" eb="5">
      <t>キョウサイ</t>
    </rPh>
    <rPh sb="5" eb="7">
      <t>ショウシ</t>
    </rPh>
    <rPh sb="8" eb="10">
      <t>ジュリョウ</t>
    </rPh>
    <phoneticPr fontId="3"/>
  </si>
  <si>
    <t>報告事業所</t>
    <rPh sb="0" eb="2">
      <t>ホウコク</t>
    </rPh>
    <rPh sb="2" eb="5">
      <t>ジギョウショ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</si>
  <si>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</si>
  <si>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～</t>
    <phoneticPr fontId="3"/>
  </si>
  <si>
    <t>報告事業所</t>
    <phoneticPr fontId="3"/>
  </si>
  <si>
    <t>　　　建退共事務受託様式４号</t>
    <phoneticPr fontId="2"/>
  </si>
  <si>
    <t>整理番号</t>
    <rPh sb="0" eb="2">
      <t>セイリ</t>
    </rPh>
    <rPh sb="2" eb="4">
      <t>バンゴウ</t>
    </rPh>
    <phoneticPr fontId="2"/>
  </si>
  <si>
    <t>報告日</t>
    <rPh sb="0" eb="2">
      <t>ホウコク</t>
    </rPh>
    <rPh sb="2" eb="3">
      <t>ビ</t>
    </rPh>
    <phoneticPr fontId="2"/>
  </si>
  <si>
    <t>報告事業所名</t>
    <rPh sb="0" eb="2">
      <t>ホウコク</t>
    </rPh>
    <rPh sb="2" eb="5">
      <t>ジギョウショ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</si>
  <si>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</si>
  <si>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共済契約者
番号</t>
    <rPh sb="0" eb="2">
      <t>キョウサイ</t>
    </rPh>
    <rPh sb="2" eb="4">
      <t>ケイヤク</t>
    </rPh>
    <rPh sb="4" eb="5">
      <t>シャ</t>
    </rPh>
    <rPh sb="6" eb="8">
      <t>バンゴウ</t>
    </rPh>
    <phoneticPr fontId="2"/>
  </si>
  <si>
    <t>工事名</t>
    <rPh sb="0" eb="2">
      <t>コウジ</t>
    </rPh>
    <rPh sb="2" eb="3">
      <t>メイ</t>
    </rPh>
    <phoneticPr fontId="2"/>
  </si>
  <si>
    <t>現場責任者確認</t>
    <phoneticPr fontId="2"/>
  </si>
  <si>
    <t>工事コード</t>
    <rPh sb="0" eb="2">
      <t>コウジ</t>
    </rPh>
    <phoneticPr fontId="2"/>
  </si>
  <si>
    <t>備考</t>
    <rPh sb="0" eb="2">
      <t>ビコウ</t>
    </rPh>
    <phoneticPr fontId="2"/>
  </si>
  <si>
    <t>(共済契約者番号)</t>
    <rPh sb="1" eb="3">
      <t>キョウサイ</t>
    </rPh>
    <rPh sb="3" eb="5">
      <t>ケイヤク</t>
    </rPh>
    <rPh sb="5" eb="6">
      <t>シャ</t>
    </rPh>
    <rPh sb="6" eb="8">
      <t>バンゴウ</t>
    </rPh>
    <phoneticPr fontId="2"/>
  </si>
  <si>
    <t>元請事業所名</t>
    <rPh sb="0" eb="1">
      <t>モト</t>
    </rPh>
    <rPh sb="1" eb="2">
      <t>ショウ</t>
    </rPh>
    <rPh sb="2" eb="5">
      <t>ジギョウショ</t>
    </rPh>
    <rPh sb="5" eb="6">
      <t>メイ</t>
    </rPh>
    <phoneticPr fontId="2"/>
  </si>
  <si>
    <t>次の表のとおり、就労実績を報告します。</t>
    <rPh sb="0" eb="1">
      <t>ツギ</t>
    </rPh>
    <rPh sb="2" eb="3">
      <t>ヒョウ</t>
    </rPh>
    <rPh sb="8" eb="10">
      <t>シュウロウ</t>
    </rPh>
    <rPh sb="10" eb="12">
      <t>ジッセキ</t>
    </rPh>
    <rPh sb="13" eb="15">
      <t>ホウコク</t>
    </rPh>
    <phoneticPr fontId="2"/>
  </si>
  <si>
    <t>報告期間：</t>
    <rPh sb="0" eb="2">
      <t>ホウコク</t>
    </rPh>
    <rPh sb="2" eb="4">
      <t>キカン</t>
    </rPh>
    <phoneticPr fontId="2"/>
  </si>
  <si>
    <t>～</t>
    <phoneticPr fontId="2"/>
  </si>
  <si>
    <t>No.</t>
    <phoneticPr fontId="2"/>
  </si>
  <si>
    <t>共済契約者番号</t>
    <rPh sb="0" eb="2">
      <t>キョウサイ</t>
    </rPh>
    <rPh sb="2" eb="4">
      <t>ケイヤク</t>
    </rPh>
    <rPh sb="4" eb="5">
      <t>シャ</t>
    </rPh>
    <rPh sb="5" eb="7">
      <t>バンゴウ</t>
    </rPh>
    <phoneticPr fontId="2"/>
  </si>
  <si>
    <t>項番</t>
    <rPh sb="0" eb="1">
      <t>コウ</t>
    </rPh>
    <rPh sb="1" eb="2">
      <t>バン</t>
    </rPh>
    <phoneticPr fontId="2"/>
  </si>
  <si>
    <t>共済契約者名</t>
    <rPh sb="0" eb="2">
      <t>キョウサイ</t>
    </rPh>
    <rPh sb="2" eb="4">
      <t>ケイヤク</t>
    </rPh>
    <rPh sb="4" eb="5">
      <t>シャ</t>
    </rPh>
    <rPh sb="5" eb="6">
      <t>メイ</t>
    </rPh>
    <phoneticPr fontId="2"/>
  </si>
  <si>
    <t>被共済者番号</t>
    <rPh sb="0" eb="1">
      <t>ヒ</t>
    </rPh>
    <rPh sb="1" eb="4">
      <t>キョウサイシャ</t>
    </rPh>
    <rPh sb="4" eb="6">
      <t>バンゴウ</t>
    </rPh>
    <phoneticPr fontId="2"/>
  </si>
  <si>
    <t>被共済者名</t>
    <rPh sb="0" eb="1">
      <t>ヒ</t>
    </rPh>
    <rPh sb="1" eb="4">
      <t>キョウサイシャ</t>
    </rPh>
    <rPh sb="4" eb="5">
      <t>メイ</t>
    </rPh>
    <phoneticPr fontId="2"/>
  </si>
  <si>
    <t>就労日数</t>
    <rPh sb="0" eb="2">
      <t>シュウロウ</t>
    </rPh>
    <rPh sb="2" eb="4">
      <t>ニッスウ</t>
    </rPh>
    <phoneticPr fontId="2"/>
  </si>
  <si>
    <t>報告事業所名</t>
    <rPh sb="0" eb="2">
      <t>ホウコク</t>
    </rPh>
    <rPh sb="2" eb="4">
      <t>ジギョウ</t>
    </rPh>
    <rPh sb="4" eb="5">
      <t>トコロ</t>
    </rPh>
    <rPh sb="5" eb="6">
      <t>メイ</t>
    </rPh>
    <phoneticPr fontId="2"/>
  </si>
  <si>
    <t>（契約者番号）</t>
    <phoneticPr fontId="2"/>
  </si>
  <si>
    <t>就労状況</t>
    <rPh sb="0" eb="2">
      <t>シュウロウ</t>
    </rPh>
    <rPh sb="2" eb="4">
      <t>ジョウキョウ</t>
    </rPh>
    <phoneticPr fontId="2"/>
  </si>
  <si>
    <t>合計日数</t>
    <rPh sb="0" eb="2">
      <t>ゴウケイ</t>
    </rPh>
    <rPh sb="2" eb="4">
      <t>ニッスウ</t>
    </rPh>
    <phoneticPr fontId="2"/>
  </si>
  <si>
    <t>殿</t>
    <rPh sb="0" eb="1">
      <t>トノ</t>
    </rPh>
    <phoneticPr fontId="2"/>
  </si>
  <si>
    <t>交付元事業所</t>
    <rPh sb="0" eb="2">
      <t>コウフ</t>
    </rPh>
    <rPh sb="2" eb="3">
      <t>モト</t>
    </rPh>
    <rPh sb="3" eb="6">
      <t>ジギョウショ</t>
    </rPh>
    <phoneticPr fontId="3"/>
  </si>
  <si>
    <t>被共済者就労状況報告書（月別報告様式）</t>
    <rPh sb="0" eb="1">
      <t>ヒ</t>
    </rPh>
    <rPh sb="1" eb="4">
      <t>キョウサイシャ</t>
    </rPh>
    <rPh sb="6" eb="8">
      <t>ジョウキョウ</t>
    </rPh>
    <rPh sb="8" eb="11">
      <t>ホウコクショ</t>
    </rPh>
    <rPh sb="12" eb="13">
      <t>ツキ</t>
    </rPh>
    <phoneticPr fontId="2"/>
  </si>
  <si>
    <t/>
  </si>
  <si>
    <t xml:space="preserve">        年       月       日   </t>
    <rPh sb="8" eb="9">
      <t>ネン</t>
    </rPh>
    <rPh sb="16" eb="17">
      <t>ツキ</t>
    </rPh>
    <rPh sb="24" eb="25">
      <t>ヒ</t>
    </rPh>
    <phoneticPr fontId="2"/>
  </si>
  <si>
    <t>掛金納付についての
事務を委託します。</t>
    <rPh sb="0" eb="2">
      <t>カケキン</t>
    </rPh>
    <rPh sb="2" eb="4">
      <t>ノウフ</t>
    </rPh>
    <phoneticPr fontId="2"/>
  </si>
  <si>
    <t>就労実績の集計に建設
キャリアアップシステムを
活用しています。</t>
    <phoneticPr fontId="2"/>
  </si>
  <si>
    <t>CCUS</t>
    <phoneticPr fontId="2"/>
  </si>
  <si>
    <t>建設キャリアアップシステム</t>
    <rPh sb="0" eb="2">
      <t>ケンセツ</t>
    </rPh>
    <phoneticPr fontId="2"/>
  </si>
  <si>
    <t>事業者ⅠD</t>
    <rPh sb="0" eb="3">
      <t>ジギョウシャ</t>
    </rPh>
    <phoneticPr fontId="2"/>
  </si>
  <si>
    <t>現場ⅠD</t>
    <rPh sb="0" eb="2">
      <t>ゲンバ</t>
    </rPh>
    <phoneticPr fontId="2"/>
  </si>
  <si>
    <t>事業者ⅠD</t>
    <rPh sb="0" eb="2">
      <t>ジギョウ</t>
    </rPh>
    <rPh sb="2" eb="3">
      <t>シャ</t>
    </rPh>
    <phoneticPr fontId="2"/>
  </si>
  <si>
    <t>建設キャリアアップシステム</t>
    <rPh sb="0" eb="2">
      <t>ケンセツ</t>
    </rPh>
    <phoneticPr fontId="3"/>
  </si>
  <si>
    <t>事業者ⅠD</t>
    <rPh sb="0" eb="1">
      <t>コト</t>
    </rPh>
    <rPh sb="1" eb="2">
      <t>ゴウ</t>
    </rPh>
    <rPh sb="2" eb="3">
      <t>モノ</t>
    </rPh>
    <phoneticPr fontId="3"/>
  </si>
  <si>
    <t>現 場 Ⅰ D</t>
    <rPh sb="0" eb="1">
      <t>ゲン</t>
    </rPh>
    <rPh sb="2" eb="3">
      <t>バ</t>
    </rPh>
    <phoneticPr fontId="3"/>
  </si>
  <si>
    <t>共済契約者
番　　　　号</t>
    <rPh sb="0" eb="2">
      <t>キョウサイ</t>
    </rPh>
    <rPh sb="2" eb="5">
      <t>ケイヤクシャ</t>
    </rPh>
    <rPh sb="6" eb="7">
      <t>バン</t>
    </rPh>
    <rPh sb="11" eb="12">
      <t>ゴウ</t>
    </rPh>
    <phoneticPr fontId="3"/>
  </si>
  <si>
    <t>総合計</t>
    <rPh sb="0" eb="1">
      <t>ソウ</t>
    </rPh>
    <rPh sb="1" eb="3">
      <t>ゴウケイ</t>
    </rPh>
    <phoneticPr fontId="2"/>
  </si>
  <si>
    <t>受領者確認</t>
    <rPh sb="0" eb="2">
      <t>ジュリョウ</t>
    </rPh>
    <rPh sb="2" eb="3">
      <t>シャ</t>
    </rPh>
    <rPh sb="3" eb="5">
      <t>カクニン</t>
    </rPh>
    <phoneticPr fontId="3"/>
  </si>
  <si>
    <t>工事番号および</t>
    <rPh sb="0" eb="4">
      <t>コウジバンゴウ</t>
    </rPh>
    <phoneticPr fontId="2"/>
  </si>
  <si>
    <t>320円</t>
    <rPh sb="3" eb="4">
      <t>エン</t>
    </rPh>
    <phoneticPr fontId="2"/>
  </si>
  <si>
    <t>　　建退共事務受託様式第５号</t>
    <rPh sb="2" eb="3">
      <t>ダテ</t>
    </rPh>
    <rPh sb="3" eb="4">
      <t>タイ</t>
    </rPh>
    <rPh sb="4" eb="5">
      <t>トモ</t>
    </rPh>
    <rPh sb="5" eb="7">
      <t>ジム</t>
    </rPh>
    <rPh sb="7" eb="9">
      <t>ジュタク</t>
    </rPh>
    <rPh sb="9" eb="11">
      <t>ヨウシキ</t>
    </rPh>
    <rPh sb="11" eb="12">
      <t>ダイ</t>
    </rPh>
    <rPh sb="13" eb="14">
      <t>ゴウ</t>
    </rPh>
    <phoneticPr fontId="2"/>
  </si>
  <si>
    <t>被共済者就労状況報告書（日別報告様式）</t>
    <rPh sb="0" eb="1">
      <t>ヒ</t>
    </rPh>
    <rPh sb="1" eb="4">
      <t>キョウサイシャ</t>
    </rPh>
    <rPh sb="4" eb="6">
      <t>シュウロウ</t>
    </rPh>
    <rPh sb="6" eb="8">
      <t>ジョウキョウ</t>
    </rPh>
    <rPh sb="8" eb="11">
      <t>ホウコクショ</t>
    </rPh>
    <phoneticPr fontId="2"/>
  </si>
  <si>
    <t>提出先共済契約者番号</t>
    <rPh sb="0" eb="3">
      <t>テイシュツサキ</t>
    </rPh>
    <rPh sb="3" eb="10">
      <t>キョウサイケイヤクシャバンゴウ</t>
    </rPh>
    <phoneticPr fontId="2"/>
  </si>
  <si>
    <t>殿</t>
    <rPh sb="0" eb="1">
      <t>ドノ</t>
    </rPh>
    <phoneticPr fontId="2"/>
  </si>
  <si>
    <t>掛金納付についての
事務を委託します。</t>
    <phoneticPr fontId="2"/>
  </si>
  <si>
    <t>工事番号および
工事名</t>
    <rPh sb="0" eb="4">
      <t>コウジバンゴウ</t>
    </rPh>
    <rPh sb="8" eb="10">
      <t>コウジ</t>
    </rPh>
    <rPh sb="10" eb="11">
      <t>メイ</t>
    </rPh>
    <phoneticPr fontId="2"/>
  </si>
  <si>
    <t>CCUS情報</t>
    <rPh sb="4" eb="6">
      <t>ジョウホウ</t>
    </rPh>
    <phoneticPr fontId="2"/>
  </si>
  <si>
    <t>技能者ＩＤ</t>
    <rPh sb="0" eb="3">
      <t>ギノウシャ</t>
    </rPh>
    <phoneticPr fontId="38"/>
  </si>
  <si>
    <t>立場</t>
    <rPh sb="0" eb="2">
      <t>タチバ</t>
    </rPh>
    <phoneticPr fontId="38"/>
  </si>
  <si>
    <t>被共済者番号</t>
    <rPh sb="0" eb="4">
      <t>ヒキョウサイシャ</t>
    </rPh>
    <rPh sb="4" eb="6">
      <t>バンゴウ</t>
    </rPh>
    <phoneticPr fontId="2"/>
  </si>
  <si>
    <t>調整</t>
    <rPh sb="0" eb="2">
      <t>チョウセイ</t>
    </rPh>
    <phoneticPr fontId="2"/>
  </si>
  <si>
    <t>　※　建設キャリアアップシステム登録技能者は、ＣＣＵＳ欄に「○」印を記載</t>
    <phoneticPr fontId="2"/>
  </si>
  <si>
    <t>※　建設キャリアアップシステム登録技能者は、ＣＣＵＳ欄に「○」印を記載</t>
    <rPh sb="2" eb="4">
      <t>ケンセツ</t>
    </rPh>
    <rPh sb="15" eb="17">
      <t>トウロク</t>
    </rPh>
    <rPh sb="17" eb="20">
      <t>ギノウシャ</t>
    </rPh>
    <rPh sb="26" eb="27">
      <t>ラン</t>
    </rPh>
    <rPh sb="31" eb="32">
      <t>シルシ</t>
    </rPh>
    <rPh sb="33" eb="35">
      <t>キサイ</t>
    </rPh>
    <phoneticPr fontId="2"/>
  </si>
  <si>
    <t>注意！</t>
    <rPh sb="0" eb="2">
      <t>チュウイ</t>
    </rPh>
    <phoneticPr fontId="2"/>
  </si>
  <si>
    <t>このExcelは、就労実績報告作成ツールには</t>
    <phoneticPr fontId="2"/>
  </si>
  <si>
    <t>取込めません！</t>
    <rPh sb="0" eb="2">
      <t>トリコ</t>
    </rPh>
    <phoneticPr fontId="2"/>
  </si>
  <si>
    <t>就労実績報告作成ツールに取込む場合は、</t>
    <rPh sb="12" eb="14">
      <t>トリコ</t>
    </rPh>
    <rPh sb="15" eb="17">
      <t>バアイ</t>
    </rPh>
    <phoneticPr fontId="2"/>
  </si>
  <si>
    <t>専用のExcel様式をご使用ください。</t>
    <rPh sb="0" eb="2">
      <t>センヨウ</t>
    </rPh>
    <rPh sb="8" eb="10">
      <t>ヨウシキ</t>
    </rPh>
    <rPh sb="12" eb="14">
      <t>シヨウ</t>
    </rPh>
    <phoneticPr fontId="2"/>
  </si>
  <si>
    <t>住所〒</t>
    <rPh sb="0" eb="2">
      <t>ジュウショ</t>
    </rPh>
    <phoneticPr fontId="2"/>
  </si>
  <si>
    <t>　　住　　所　　〒</t>
    <rPh sb="2" eb="3">
      <t>ジュウ</t>
    </rPh>
    <rPh sb="5" eb="6">
      <t>ショ</t>
    </rPh>
    <phoneticPr fontId="3"/>
  </si>
  <si>
    <t>一次事業所名</t>
  </si>
  <si>
    <t>65-02389</t>
    <phoneticPr fontId="2"/>
  </si>
  <si>
    <t>株式会社　高建</t>
    <rPh sb="0" eb="4">
      <t>カブシキガイシャ</t>
    </rPh>
    <rPh sb="5" eb="6">
      <t>タカ</t>
    </rPh>
    <rPh sb="6" eb="7">
      <t>ケン</t>
    </rPh>
    <phoneticPr fontId="2"/>
  </si>
  <si>
    <t>○</t>
  </si>
  <si>
    <t>▪貴社</t>
    <rPh sb="1" eb="3">
      <t>キシャ</t>
    </rPh>
    <phoneticPr fontId="3"/>
  </si>
  <si>
    <t>▪弊社</t>
    <rPh sb="1" eb="3">
      <t>ヘイシャ</t>
    </rPh>
    <phoneticPr fontId="3"/>
  </si>
  <si>
    <t>▪様式2号内の「受領者確認欄」へ先に押印して頂くことに関して</t>
    <rPh sb="1" eb="3">
      <t>ヨウシキ</t>
    </rPh>
    <rPh sb="4" eb="5">
      <t>ゴウ</t>
    </rPh>
    <rPh sb="5" eb="6">
      <t>ナイ</t>
    </rPh>
    <rPh sb="8" eb="10">
      <t>ジュリョウ</t>
    </rPh>
    <rPh sb="10" eb="11">
      <t>シャ</t>
    </rPh>
    <rPh sb="11" eb="13">
      <t>カクニン</t>
    </rPh>
    <rPh sb="13" eb="14">
      <t>ラン</t>
    </rPh>
    <rPh sb="16" eb="17">
      <t>サキ</t>
    </rPh>
    <rPh sb="18" eb="20">
      <t>オウイン</t>
    </rPh>
    <rPh sb="22" eb="23">
      <t>イタダ</t>
    </rPh>
    <rPh sb="27" eb="28">
      <t>カン</t>
    </rPh>
    <phoneticPr fontId="3"/>
  </si>
  <si>
    <t>〒959-3405 村上市里本庄43番地3</t>
    <rPh sb="10" eb="16">
      <t>ムラカミシサトホンジョウ</t>
    </rPh>
    <rPh sb="18" eb="20">
      <t>バンチ</t>
    </rPh>
    <phoneticPr fontId="2"/>
  </si>
  <si>
    <t>Tel. 0254-60-1300</t>
    <phoneticPr fontId="2"/>
  </si>
  <si>
    <t>株式会社 高建　管理部</t>
    <rPh sb="0" eb="4">
      <t>カブシキガイシャ</t>
    </rPh>
    <rPh sb="5" eb="6">
      <t>タカ</t>
    </rPh>
    <rPh sb="6" eb="7">
      <t>ケン</t>
    </rPh>
    <rPh sb="8" eb="10">
      <t>カンリ</t>
    </rPh>
    <rPh sb="10" eb="11">
      <t>ブ</t>
    </rPh>
    <phoneticPr fontId="3"/>
  </si>
  <si>
    <r>
      <t>②内容を確認させて頂いた後に「建退共証紙」と「事務委託様式2号の</t>
    </r>
    <r>
      <rPr>
        <b/>
        <u/>
        <sz val="12"/>
        <color indexed="8"/>
        <rFont val="Yu Gothic UI"/>
        <family val="3"/>
        <charset val="128"/>
      </rPr>
      <t>コピー</t>
    </r>
    <r>
      <rPr>
        <sz val="12"/>
        <color indexed="8"/>
        <rFont val="Yu Gothic UI"/>
        <family val="3"/>
        <charset val="128"/>
      </rPr>
      <t>（受領日は弊社にて記入いたします）」を送付いたします。</t>
    </r>
    <rPh sb="1" eb="3">
      <t>ナイヨウ</t>
    </rPh>
    <rPh sb="4" eb="6">
      <t>カクニン</t>
    </rPh>
    <rPh sb="9" eb="10">
      <t>イタダ</t>
    </rPh>
    <rPh sb="12" eb="13">
      <t>アト</t>
    </rPh>
    <rPh sb="15" eb="18">
      <t>ケンタイキョウ</t>
    </rPh>
    <rPh sb="18" eb="20">
      <t>ショウシ</t>
    </rPh>
    <rPh sb="23" eb="25">
      <t>ジム</t>
    </rPh>
    <rPh sb="25" eb="27">
      <t>イタク</t>
    </rPh>
    <rPh sb="27" eb="29">
      <t>ヨウシキ</t>
    </rPh>
    <rPh sb="30" eb="31">
      <t>ゴウ</t>
    </rPh>
    <rPh sb="36" eb="39">
      <t>ジュリョウビ</t>
    </rPh>
    <rPh sb="40" eb="42">
      <t>ヘイシャ</t>
    </rPh>
    <rPh sb="44" eb="46">
      <t>キニュウ</t>
    </rPh>
    <rPh sb="54" eb="56">
      <t>ソウフ</t>
    </rPh>
    <phoneticPr fontId="3"/>
  </si>
  <si>
    <t>これによって不都合が生じる場合、対応いたしますのでご連絡ください。</t>
    <rPh sb="6" eb="9">
      <t>フツゴウ</t>
    </rPh>
    <rPh sb="10" eb="11">
      <t>ショウ</t>
    </rPh>
    <rPh sb="13" eb="15">
      <t>バアイ</t>
    </rPh>
    <rPh sb="16" eb="18">
      <t>タイオウ</t>
    </rPh>
    <rPh sb="26" eb="28">
      <t>レンラク</t>
    </rPh>
    <phoneticPr fontId="3"/>
  </si>
  <si>
    <t>建退共証紙の請求・交付手順について</t>
    <rPh sb="0" eb="3">
      <t>ケンタイキョウ</t>
    </rPh>
    <rPh sb="3" eb="5">
      <t>ショウシ</t>
    </rPh>
    <rPh sb="6" eb="8">
      <t>セイキュウ</t>
    </rPh>
    <rPh sb="9" eb="11">
      <t>コウフ</t>
    </rPh>
    <rPh sb="11" eb="13">
      <t>テジュン</t>
    </rPh>
    <phoneticPr fontId="3"/>
  </si>
  <si>
    <r>
      <rPr>
        <sz val="12"/>
        <color theme="1"/>
        <rFont val="Yu Gothic UI"/>
        <family val="3"/>
        <charset val="128"/>
      </rPr>
      <t>弊社が貴社から頂いた書類を基に「建退共証紙と様式2号」を送付した後、</t>
    </r>
    <r>
      <rPr>
        <u/>
        <sz val="12"/>
        <color theme="1"/>
        <rFont val="Yu Gothic UI"/>
        <family val="3"/>
        <charset val="128"/>
      </rPr>
      <t>貴社に返送して頂く手間を省略する為に行っております。</t>
    </r>
    <rPh sb="0" eb="2">
      <t>ヘイシャ</t>
    </rPh>
    <rPh sb="3" eb="5">
      <t>キシャ</t>
    </rPh>
    <rPh sb="7" eb="8">
      <t>イタダ</t>
    </rPh>
    <rPh sb="10" eb="12">
      <t>ショルイ</t>
    </rPh>
    <rPh sb="13" eb="14">
      <t>モト</t>
    </rPh>
    <rPh sb="16" eb="19">
      <t>ケンタイキョウ</t>
    </rPh>
    <rPh sb="28" eb="30">
      <t>ソウフ</t>
    </rPh>
    <rPh sb="37" eb="39">
      <t>ヘンソウ</t>
    </rPh>
    <phoneticPr fontId="2"/>
  </si>
  <si>
    <r>
      <t>【提出書類】様式5・4・2号の</t>
    </r>
    <r>
      <rPr>
        <b/>
        <sz val="12"/>
        <color theme="1"/>
        <rFont val="Yu Gothic UI"/>
        <family val="3"/>
        <charset val="128"/>
      </rPr>
      <t>原本</t>
    </r>
    <r>
      <rPr>
        <sz val="12"/>
        <color theme="1"/>
        <rFont val="Yu Gothic UI"/>
        <family val="3"/>
        <charset val="128"/>
      </rPr>
      <t>　【貴社保管用書類】様式2号の</t>
    </r>
    <r>
      <rPr>
        <b/>
        <sz val="12"/>
        <color theme="1"/>
        <rFont val="Yu Gothic UI"/>
        <family val="3"/>
        <charset val="128"/>
      </rPr>
      <t>控え</t>
    </r>
    <r>
      <rPr>
        <sz val="12"/>
        <color theme="1"/>
        <rFont val="Yu Gothic UI"/>
        <family val="3"/>
        <charset val="128"/>
      </rPr>
      <t xml:space="preserve"> ※2号の控えは弊社から送付いたします。</t>
    </r>
    <rPh sb="1" eb="3">
      <t>テイシュツ</t>
    </rPh>
    <rPh sb="3" eb="5">
      <t>ショルイ</t>
    </rPh>
    <rPh sb="6" eb="8">
      <t>ヨウシキ</t>
    </rPh>
    <rPh sb="13" eb="14">
      <t>ゴウ</t>
    </rPh>
    <rPh sb="15" eb="17">
      <t>ゲンポン</t>
    </rPh>
    <rPh sb="19" eb="21">
      <t>キシャ</t>
    </rPh>
    <rPh sb="21" eb="23">
      <t>ホカン</t>
    </rPh>
    <rPh sb="23" eb="24">
      <t>ヨウ</t>
    </rPh>
    <rPh sb="24" eb="26">
      <t>ショルイ</t>
    </rPh>
    <rPh sb="27" eb="29">
      <t>ヨウシキ</t>
    </rPh>
    <rPh sb="30" eb="31">
      <t>ゴウ</t>
    </rPh>
    <rPh sb="32" eb="33">
      <t>ヒカエ</t>
    </rPh>
    <rPh sb="37" eb="38">
      <t>ゴウ</t>
    </rPh>
    <rPh sb="39" eb="40">
      <t>ヒカエ</t>
    </rPh>
    <rPh sb="42" eb="44">
      <t>ヘイシャ</t>
    </rPh>
    <rPh sb="46" eb="48">
      <t>ソウフ</t>
    </rPh>
    <phoneticPr fontId="2"/>
  </si>
  <si>
    <t>①「事務委託様式5号」へ必要事項を入力後、各様式（5・4・2号）を印刷して頂き、それぞれの確認欄にシャチハタ・印鑑等を押印（サインも可能です）してください。その後、原本を弊社までご提出ください。</t>
    <rPh sb="2" eb="4">
      <t>ジム</t>
    </rPh>
    <rPh sb="4" eb="6">
      <t>イタク</t>
    </rPh>
    <rPh sb="6" eb="8">
      <t>ヨウシキ</t>
    </rPh>
    <rPh sb="9" eb="10">
      <t>ゴウ</t>
    </rPh>
    <rPh sb="12" eb="14">
      <t>ヒツヨウ</t>
    </rPh>
    <rPh sb="14" eb="16">
      <t>ジコウ</t>
    </rPh>
    <rPh sb="17" eb="19">
      <t>ニュウリョク</t>
    </rPh>
    <rPh sb="19" eb="20">
      <t>ゴ</t>
    </rPh>
    <rPh sb="21" eb="24">
      <t>カクヨウシキ</t>
    </rPh>
    <rPh sb="30" eb="31">
      <t>ゴウ</t>
    </rPh>
    <rPh sb="33" eb="35">
      <t>インサツ</t>
    </rPh>
    <rPh sb="37" eb="38">
      <t>イタダ</t>
    </rPh>
    <rPh sb="45" eb="47">
      <t>カクニン</t>
    </rPh>
    <rPh sb="47" eb="48">
      <t>ラン</t>
    </rPh>
    <rPh sb="55" eb="57">
      <t>インカン</t>
    </rPh>
    <rPh sb="57" eb="58">
      <t>トウ</t>
    </rPh>
    <rPh sb="59" eb="61">
      <t>オウイン</t>
    </rPh>
    <rPh sb="66" eb="68">
      <t>カノウ</t>
    </rPh>
    <rPh sb="80" eb="81">
      <t>ゴ</t>
    </rPh>
    <rPh sb="82" eb="84">
      <t>ゲンポン</t>
    </rPh>
    <rPh sb="85" eb="87">
      <t>ヘイシャ</t>
    </rPh>
    <rPh sb="90" eb="92">
      <t>テイシュツ</t>
    </rPh>
    <phoneticPr fontId="3"/>
  </si>
  <si>
    <t>※様式2号の「受領者確認欄」も押印してご提出ください。また、各様式の押印につきましては会社印を使用しないでください。</t>
    <rPh sb="1" eb="3">
      <t>ヨウシキ</t>
    </rPh>
    <rPh sb="4" eb="5">
      <t>ゴウ</t>
    </rPh>
    <rPh sb="7" eb="13">
      <t>ジュリョウシャカクニンラン</t>
    </rPh>
    <rPh sb="15" eb="17">
      <t>オウイン</t>
    </rPh>
    <rPh sb="20" eb="22">
      <t>テイシュツ</t>
    </rPh>
    <rPh sb="30" eb="31">
      <t>カク</t>
    </rPh>
    <rPh sb="31" eb="33">
      <t>ヨウシキ</t>
    </rPh>
    <rPh sb="34" eb="36">
      <t>オウイン</t>
    </rPh>
    <rPh sb="43" eb="45">
      <t>カイシャ</t>
    </rPh>
    <rPh sb="45" eb="46">
      <t>イン</t>
    </rPh>
    <rPh sb="47" eb="49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</si>
</sst>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報告整理番号　&quot;\ @"/>
    <numFmt numFmtId="177" formatCode="&quot;　&quot;@"/>
    <numFmt numFmtId="178" formatCode="@&quot;　殿&quot;"/>
    <numFmt numFmtId="179" formatCode="&quot;日&quot;&quot;付　&quot;\ [$-411]ggge&quot;年&quot;mm&quot;月&quot;dd&quot;日&quot;"/>
    <numFmt numFmtId="180" formatCode="0_);[Red]\(0\)"/>
    <numFmt numFmtId="181" formatCode="[$-411]ggge&quot;年&quot;mm&quot;月&quot;dd&quot;日&quot;"/>
    <numFmt numFmtId="182" formatCode="0_ "/>
    <numFmt numFmtId="183" formatCode="yyyy&quot;年&quot;m&quot;月&quot;d&quot;日&quot;;@"/>
    <numFmt numFmtId="184" formatCode="#,##0;&quot;△ &quot;#,##0"/>
    <numFmt numFmtId="185" formatCode="#,##0;&quot;▲ &quot;#,##0"/>
    <numFmt numFmtId="186" formatCode="#,##0&quot;日&quot;;&quot;▲ &quot;#,##0&quot;日&quot;"/>
  </numFmts>
  <fonts count="5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.5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メイリオ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メイリオ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0"/>
      <name val="メイリオ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0" tint="-0.14999847407452621"/>
      <name val="メイリオ"/>
      <family val="3"/>
      <charset val="128"/>
    </font>
    <font>
      <sz val="8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8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u/>
      <sz val="12"/>
      <color rgb="FFC00000"/>
      <name val="Yu Gothic UI"/>
      <family val="3"/>
      <charset val="128"/>
    </font>
    <font>
      <b/>
      <u/>
      <sz val="12"/>
      <color indexed="8"/>
      <name val="Yu Gothic UI"/>
      <family val="3"/>
      <charset val="128"/>
    </font>
    <font>
      <sz val="12"/>
      <color indexed="8"/>
      <name val="Yu Gothic UI"/>
      <family val="3"/>
      <charset val="128"/>
    </font>
    <font>
      <u/>
      <sz val="12"/>
      <color theme="1"/>
      <name val="Yu Gothic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6" fillId="0" borderId="0">
      <alignment vertical="center"/>
    </xf>
  </cellStyleXfs>
  <cellXfs count="304">
    <xf numFmtId="0" fontId="0" fillId="0" borderId="0" xfId="0">
      <alignment vertical="center"/>
    </xf>
    <xf numFmtId="0" fontId="6" fillId="0" borderId="1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1" fillId="0" borderId="1" xfId="1" applyBorder="1">
      <alignment vertical="center"/>
    </xf>
    <xf numFmtId="0" fontId="1" fillId="0" borderId="6" xfId="1" applyBorder="1">
      <alignment vertical="center"/>
    </xf>
    <xf numFmtId="0" fontId="1" fillId="0" borderId="2" xfId="1" applyBorder="1">
      <alignment vertical="center"/>
    </xf>
    <xf numFmtId="0" fontId="1" fillId="0" borderId="7" xfId="1" applyBorder="1">
      <alignment vertical="center"/>
    </xf>
    <xf numFmtId="0" fontId="1" fillId="0" borderId="0" xfId="1">
      <alignment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0" borderId="12" xfId="1" applyBorder="1">
      <alignment vertical="center"/>
    </xf>
    <xf numFmtId="0" fontId="5" fillId="0" borderId="0" xfId="1" applyFont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0" fontId="10" fillId="0" borderId="0" xfId="1" applyFont="1" applyAlignment="1">
      <alignment horizontal="left" wrapText="1" shrinkToFit="1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6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left" vertical="center" shrinkToFit="1"/>
    </xf>
    <xf numFmtId="179" fontId="6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181" fontId="1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right" vertical="center"/>
    </xf>
    <xf numFmtId="181" fontId="1" fillId="0" borderId="0" xfId="0" applyNumberFormat="1" applyFont="1" applyAlignment="1">
      <alignment horizontal="right" vertical="center"/>
    </xf>
    <xf numFmtId="49" fontId="19" fillId="0" borderId="13" xfId="0" applyNumberFormat="1" applyFont="1" applyBorder="1" applyAlignment="1">
      <alignment horizontal="distributed" vertical="center"/>
    </xf>
    <xf numFmtId="49" fontId="5" fillId="0" borderId="0" xfId="0" applyNumberFormat="1" applyFont="1" applyAlignment="1">
      <alignment horizontal="left" vertical="center" shrinkToFit="1"/>
    </xf>
    <xf numFmtId="49" fontId="18" fillId="0" borderId="14" xfId="0" applyNumberFormat="1" applyFont="1" applyBorder="1" applyAlignment="1">
      <alignment horizontal="distributed" vertical="center"/>
    </xf>
    <xf numFmtId="49" fontId="5" fillId="0" borderId="0" xfId="0" applyNumberFormat="1" applyFont="1" applyAlignment="1">
      <alignment horizontal="left" vertical="center" indent="1" shrinkToFit="1"/>
    </xf>
    <xf numFmtId="49" fontId="1" fillId="0" borderId="0" xfId="0" applyNumberFormat="1" applyFont="1" applyAlignment="1">
      <alignment horizontal="left" vertical="center" indent="1" shrinkToFit="1"/>
    </xf>
    <xf numFmtId="49" fontId="19" fillId="0" borderId="14" xfId="0" applyNumberFormat="1" applyFont="1" applyBorder="1" applyAlignment="1">
      <alignment horizontal="distributed" vertical="center" wrapText="1"/>
    </xf>
    <xf numFmtId="0" fontId="14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left" vertical="center" indent="1" shrinkToFit="1"/>
    </xf>
    <xf numFmtId="49" fontId="1" fillId="0" borderId="1" xfId="0" applyNumberFormat="1" applyFont="1" applyBorder="1" applyAlignment="1">
      <alignment horizontal="left" vertical="center" indent="1" shrinkToFit="1"/>
    </xf>
    <xf numFmtId="49" fontId="18" fillId="0" borderId="0" xfId="0" applyNumberFormat="1" applyFont="1" applyAlignment="1">
      <alignment horizontal="distributed" vertical="center"/>
    </xf>
    <xf numFmtId="49" fontId="1" fillId="0" borderId="0" xfId="0" applyNumberFormat="1" applyFont="1" applyAlignment="1">
      <alignment horizontal="left" vertical="center" shrinkToFit="1"/>
    </xf>
    <xf numFmtId="49" fontId="1" fillId="0" borderId="15" xfId="0" applyNumberFormat="1" applyFont="1" applyBorder="1" applyAlignment="1">
      <alignment horizontal="left" vertical="center" shrinkToFit="1"/>
    </xf>
    <xf numFmtId="49" fontId="1" fillId="0" borderId="15" xfId="0" applyNumberFormat="1" applyFont="1" applyBorder="1" applyAlignment="1">
      <alignment horizontal="left" vertical="center" indent="1" shrinkToFit="1"/>
    </xf>
    <xf numFmtId="49" fontId="18" fillId="0" borderId="13" xfId="0" applyNumberFormat="1" applyFont="1" applyBorder="1" applyAlignment="1">
      <alignment horizontal="distributed" vertical="center"/>
    </xf>
    <xf numFmtId="49" fontId="1" fillId="0" borderId="13" xfId="0" applyNumberFormat="1" applyFont="1" applyBorder="1" applyAlignment="1">
      <alignment horizontal="center" vertical="center"/>
    </xf>
    <xf numFmtId="181" fontId="1" fillId="0" borderId="0" xfId="0" applyNumberFormat="1" applyFont="1" applyAlignment="1">
      <alignment horizontal="left" vertical="center"/>
    </xf>
    <xf numFmtId="181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16" xfId="0" applyFont="1" applyBorder="1" applyAlignment="1">
      <alignment horizontal="center" vertical="center" shrinkToFit="1"/>
    </xf>
    <xf numFmtId="182" fontId="9" fillId="0" borderId="0" xfId="1" applyNumberFormat="1" applyFont="1" applyAlignment="1">
      <alignment horizontal="center" vertical="center" shrinkToFit="1"/>
    </xf>
    <xf numFmtId="182" fontId="9" fillId="0" borderId="1" xfId="1" applyNumberFormat="1" applyFont="1" applyBorder="1" applyAlignment="1">
      <alignment horizontal="center" vertical="center" shrinkToFit="1"/>
    </xf>
    <xf numFmtId="0" fontId="25" fillId="0" borderId="0" xfId="1" applyFont="1">
      <alignment vertical="center"/>
    </xf>
    <xf numFmtId="0" fontId="26" fillId="0" borderId="0" xfId="1" applyFont="1" applyAlignment="1"/>
    <xf numFmtId="49" fontId="19" fillId="0" borderId="15" xfId="0" applyNumberFormat="1" applyFont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29" fillId="4" borderId="0" xfId="0" applyFont="1" applyFill="1">
      <alignment vertical="center"/>
    </xf>
    <xf numFmtId="49" fontId="28" fillId="0" borderId="0" xfId="5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left" vertical="center" wrapText="1"/>
    </xf>
    <xf numFmtId="49" fontId="20" fillId="0" borderId="0" xfId="4" applyNumberFormat="1" applyFont="1" applyAlignment="1">
      <alignment vertical="center" shrinkToFit="1"/>
    </xf>
    <xf numFmtId="0" fontId="30" fillId="0" borderId="0" xfId="0" applyFont="1">
      <alignment vertical="center"/>
    </xf>
    <xf numFmtId="49" fontId="18" fillId="0" borderId="14" xfId="0" applyNumberFormat="1" applyFont="1" applyBorder="1" applyAlignment="1">
      <alignment horizontal="right" vertical="center"/>
    </xf>
    <xf numFmtId="0" fontId="14" fillId="0" borderId="0" xfId="13" applyFont="1" applyAlignment="1">
      <alignment horizontal="center" vertical="center"/>
    </xf>
    <xf numFmtId="0" fontId="30" fillId="0" borderId="0" xfId="13" applyFont="1">
      <alignment vertical="center"/>
    </xf>
    <xf numFmtId="0" fontId="30" fillId="0" borderId="0" xfId="5" applyFont="1" applyAlignment="1">
      <alignment horizontal="center" vertical="center"/>
    </xf>
    <xf numFmtId="0" fontId="14" fillId="0" borderId="0" xfId="13" applyFont="1">
      <alignment vertical="center"/>
    </xf>
    <xf numFmtId="49" fontId="31" fillId="0" borderId="0" xfId="5" applyNumberFormat="1" applyFont="1" applyAlignment="1">
      <alignment horizontal="left" vertical="center"/>
    </xf>
    <xf numFmtId="49" fontId="30" fillId="0" borderId="0" xfId="5" applyNumberFormat="1" applyFont="1" applyAlignment="1">
      <alignment horizontal="left" vertical="center" shrinkToFit="1"/>
    </xf>
    <xf numFmtId="49" fontId="30" fillId="0" borderId="0" xfId="5" applyNumberFormat="1" applyFont="1" applyAlignment="1">
      <alignment horizontal="right" vertical="center" shrinkToFit="1"/>
    </xf>
    <xf numFmtId="0" fontId="30" fillId="0" borderId="0" xfId="5" applyFont="1" applyAlignment="1">
      <alignment vertical="center"/>
    </xf>
    <xf numFmtId="49" fontId="30" fillId="0" borderId="0" xfId="5" applyNumberFormat="1" applyFont="1" applyAlignment="1">
      <alignment horizontal="right" vertical="center"/>
    </xf>
    <xf numFmtId="0" fontId="32" fillId="0" borderId="0" xfId="14" applyFont="1" applyAlignment="1">
      <alignment horizontal="center" vertical="center"/>
    </xf>
    <xf numFmtId="0" fontId="31" fillId="0" borderId="0" xfId="5" applyFont="1" applyAlignment="1">
      <alignment vertical="center"/>
    </xf>
    <xf numFmtId="176" fontId="30" fillId="0" borderId="0" xfId="5" applyNumberFormat="1" applyFont="1" applyAlignment="1">
      <alignment horizontal="right" vertical="center"/>
    </xf>
    <xf numFmtId="38" fontId="34" fillId="0" borderId="0" xfId="8" applyFont="1" applyFill="1" applyAlignment="1" applyProtection="1">
      <alignment horizontal="left" vertical="center" shrinkToFit="1"/>
    </xf>
    <xf numFmtId="38" fontId="34" fillId="0" borderId="0" xfId="8" applyFont="1" applyFill="1" applyBorder="1" applyAlignment="1" applyProtection="1">
      <alignment vertical="center" shrinkToFit="1"/>
    </xf>
    <xf numFmtId="0" fontId="35" fillId="0" borderId="0" xfId="5" applyFont="1" applyAlignment="1">
      <alignment vertical="center"/>
    </xf>
    <xf numFmtId="0" fontId="30" fillId="0" borderId="0" xfId="5" applyFont="1" applyAlignment="1">
      <alignment horizontal="right" vertical="center"/>
    </xf>
    <xf numFmtId="179" fontId="30" fillId="0" borderId="0" xfId="5" applyNumberFormat="1" applyFont="1" applyAlignment="1">
      <alignment horizontal="right" vertical="center"/>
    </xf>
    <xf numFmtId="0" fontId="33" fillId="0" borderId="0" xfId="5" applyFont="1" applyAlignment="1">
      <alignment horizontal="center" vertical="center"/>
    </xf>
    <xf numFmtId="49" fontId="36" fillId="0" borderId="0" xfId="5" applyNumberFormat="1" applyFont="1" applyAlignment="1">
      <alignment horizontal="distributed" vertical="center" wrapText="1"/>
    </xf>
    <xf numFmtId="178" fontId="34" fillId="0" borderId="0" xfId="5" applyNumberFormat="1" applyFont="1" applyAlignment="1">
      <alignment vertical="center" shrinkToFit="1"/>
    </xf>
    <xf numFmtId="0" fontId="34" fillId="0" borderId="0" xfId="5" applyFont="1" applyAlignment="1">
      <alignment vertical="center" shrinkToFit="1"/>
    </xf>
    <xf numFmtId="0" fontId="30" fillId="0" borderId="0" xfId="5" applyFont="1" applyAlignment="1">
      <alignment vertical="center" shrinkToFit="1"/>
    </xf>
    <xf numFmtId="14" fontId="30" fillId="0" borderId="0" xfId="5" applyNumberFormat="1" applyFont="1" applyAlignment="1">
      <alignment horizontal="right" vertical="center"/>
    </xf>
    <xf numFmtId="181" fontId="30" fillId="0" borderId="0" xfId="5" applyNumberFormat="1" applyFont="1" applyAlignment="1">
      <alignment horizontal="right" vertical="center"/>
    </xf>
    <xf numFmtId="0" fontId="44" fillId="6" borderId="0" xfId="13" applyFont="1" applyFill="1">
      <alignment vertical="center"/>
    </xf>
    <xf numFmtId="49" fontId="31" fillId="0" borderId="15" xfId="5" applyNumberFormat="1" applyFont="1" applyBorder="1" applyAlignment="1">
      <alignment horizontal="left" vertical="center" shrinkToFit="1"/>
    </xf>
    <xf numFmtId="0" fontId="35" fillId="0" borderId="15" xfId="5" applyFont="1" applyBorder="1" applyAlignment="1">
      <alignment vertical="center"/>
    </xf>
    <xf numFmtId="0" fontId="45" fillId="6" borderId="0" xfId="13" applyFont="1" applyFill="1">
      <alignment vertical="center"/>
    </xf>
    <xf numFmtId="49" fontId="31" fillId="0" borderId="0" xfId="5" applyNumberFormat="1" applyFont="1" applyAlignment="1">
      <alignment vertical="center" shrinkToFit="1"/>
    </xf>
    <xf numFmtId="0" fontId="42" fillId="0" borderId="0" xfId="0" applyFont="1">
      <alignment vertical="center"/>
    </xf>
    <xf numFmtId="0" fontId="45" fillId="0" borderId="0" xfId="13" applyFont="1">
      <alignment vertical="center"/>
    </xf>
    <xf numFmtId="49" fontId="30" fillId="0" borderId="0" xfId="5" applyNumberFormat="1" applyFont="1" applyAlignment="1">
      <alignment horizontal="left" vertical="center" indent="1" shrinkToFit="1"/>
    </xf>
    <xf numFmtId="0" fontId="30" fillId="0" borderId="0" xfId="13" applyFont="1" applyAlignment="1">
      <alignment horizontal="center" vertical="center"/>
    </xf>
    <xf numFmtId="49" fontId="36" fillId="0" borderId="0" xfId="5" applyNumberFormat="1" applyFont="1" applyAlignment="1">
      <alignment horizontal="distributed" vertical="center"/>
    </xf>
    <xf numFmtId="49" fontId="31" fillId="0" borderId="0" xfId="5" applyNumberFormat="1" applyFont="1" applyAlignment="1">
      <alignment shrinkToFit="1"/>
    </xf>
    <xf numFmtId="49" fontId="30" fillId="0" borderId="0" xfId="5" applyNumberFormat="1" applyFont="1" applyAlignment="1">
      <alignment shrinkToFit="1"/>
    </xf>
    <xf numFmtId="49" fontId="31" fillId="0" borderId="0" xfId="5" applyNumberFormat="1" applyFont="1" applyAlignment="1">
      <alignment vertical="center"/>
    </xf>
    <xf numFmtId="49" fontId="30" fillId="0" borderId="0" xfId="5" applyNumberFormat="1" applyFont="1" applyAlignment="1">
      <alignment vertical="center" shrinkToFit="1"/>
    </xf>
    <xf numFmtId="181" fontId="30" fillId="0" borderId="0" xfId="5" applyNumberFormat="1" applyFont="1" applyAlignment="1">
      <alignment horizontal="left" vertical="center"/>
    </xf>
    <xf numFmtId="181" fontId="30" fillId="0" borderId="0" xfId="5" applyNumberFormat="1" applyFont="1" applyAlignment="1">
      <alignment vertical="center"/>
    </xf>
    <xf numFmtId="0" fontId="30" fillId="0" borderId="3" xfId="5" applyFont="1" applyBorder="1" applyAlignment="1">
      <alignment vertical="center"/>
    </xf>
    <xf numFmtId="0" fontId="30" fillId="0" borderId="5" xfId="5" applyFont="1" applyBorder="1" applyAlignment="1">
      <alignment vertical="center"/>
    </xf>
    <xf numFmtId="0" fontId="6" fillId="0" borderId="0" xfId="13" applyFont="1">
      <alignment vertical="center"/>
    </xf>
    <xf numFmtId="0" fontId="33" fillId="0" borderId="3" xfId="5" applyFont="1" applyBorder="1" applyAlignment="1">
      <alignment horizontal="center" vertical="center" shrinkToFit="1"/>
    </xf>
    <xf numFmtId="0" fontId="33" fillId="0" borderId="4" xfId="5" applyFont="1" applyBorder="1" applyAlignment="1">
      <alignment horizontal="center" vertical="center" shrinkToFit="1"/>
    </xf>
    <xf numFmtId="0" fontId="33" fillId="0" borderId="4" xfId="5" applyFont="1" applyBorder="1" applyAlignment="1">
      <alignment horizontal="right" vertical="center"/>
    </xf>
    <xf numFmtId="0" fontId="33" fillId="0" borderId="5" xfId="5" applyFont="1" applyBorder="1" applyAlignment="1">
      <alignment horizontal="center" vertical="center" shrinkToFit="1"/>
    </xf>
    <xf numFmtId="0" fontId="36" fillId="0" borderId="0" xfId="13" applyFont="1">
      <alignment vertical="center"/>
    </xf>
    <xf numFmtId="0" fontId="36" fillId="0" borderId="23" xfId="5" applyFont="1" applyBorder="1" applyAlignment="1">
      <alignment horizontal="center" vertical="center" shrinkToFit="1"/>
    </xf>
    <xf numFmtId="0" fontId="36" fillId="0" borderId="3" xfId="5" applyFont="1" applyBorder="1" applyAlignment="1">
      <alignment horizontal="center" vertical="center" shrinkToFit="1"/>
    </xf>
    <xf numFmtId="1" fontId="36" fillId="0" borderId="16" xfId="5" applyNumberFormat="1" applyFont="1" applyBorder="1" applyAlignment="1">
      <alignment horizontal="center" vertical="center" shrinkToFit="1"/>
    </xf>
    <xf numFmtId="0" fontId="36" fillId="0" borderId="16" xfId="5" applyFont="1" applyBorder="1" applyAlignment="1">
      <alignment horizontal="center" vertical="center" shrinkToFit="1"/>
    </xf>
    <xf numFmtId="0" fontId="21" fillId="0" borderId="0" xfId="13" applyFont="1">
      <alignment vertical="center"/>
    </xf>
    <xf numFmtId="0" fontId="31" fillId="0" borderId="16" xfId="5" applyFont="1" applyBorder="1" applyAlignment="1">
      <alignment horizontal="center" vertical="center" shrinkToFit="1"/>
    </xf>
    <xf numFmtId="180" fontId="41" fillId="3" borderId="16" xfId="5" applyNumberFormat="1" applyFont="1" applyFill="1" applyBorder="1" applyAlignment="1">
      <alignment horizontal="center" vertical="center" shrinkToFit="1"/>
    </xf>
    <xf numFmtId="0" fontId="41" fillId="3" borderId="16" xfId="5" applyFont="1" applyFill="1" applyBorder="1" applyAlignment="1">
      <alignment horizontal="center" vertical="center" wrapText="1" shrinkToFit="1"/>
    </xf>
    <xf numFmtId="49" fontId="31" fillId="3" borderId="16" xfId="5" applyNumberFormat="1" applyFont="1" applyFill="1" applyBorder="1" applyAlignment="1">
      <alignment horizontal="center" vertical="center" wrapText="1" shrinkToFit="1"/>
    </xf>
    <xf numFmtId="184" fontId="31" fillId="3" borderId="23" xfId="5" applyNumberFormat="1" applyFont="1" applyFill="1" applyBorder="1" applyAlignment="1">
      <alignment horizontal="center" vertical="center" shrinkToFit="1"/>
    </xf>
    <xf numFmtId="184" fontId="31" fillId="3" borderId="24" xfId="5" applyNumberFormat="1" applyFont="1" applyFill="1" applyBorder="1" applyAlignment="1">
      <alignment horizontal="center" vertical="center" shrinkToFit="1"/>
    </xf>
    <xf numFmtId="184" fontId="31" fillId="3" borderId="24" xfId="8" applyNumberFormat="1" applyFont="1" applyFill="1" applyBorder="1" applyAlignment="1" applyProtection="1">
      <alignment horizontal="center" vertical="center" shrinkToFit="1"/>
    </xf>
    <xf numFmtId="184" fontId="31" fillId="3" borderId="25" xfId="5" applyNumberFormat="1" applyFont="1" applyFill="1" applyBorder="1" applyAlignment="1">
      <alignment horizontal="center" vertical="center" shrinkToFit="1"/>
    </xf>
    <xf numFmtId="185" fontId="31" fillId="3" borderId="5" xfId="5" applyNumberFormat="1" applyFont="1" applyFill="1" applyBorder="1" applyAlignment="1">
      <alignment horizontal="center" vertical="center" shrinkToFit="1"/>
    </xf>
    <xf numFmtId="186" fontId="31" fillId="0" borderId="16" xfId="5" applyNumberFormat="1" applyFont="1" applyBorder="1" applyAlignment="1">
      <alignment horizontal="right" vertical="center" shrinkToFit="1"/>
    </xf>
    <xf numFmtId="49" fontId="39" fillId="0" borderId="0" xfId="13" applyNumberFormat="1" applyFont="1">
      <alignment vertical="center"/>
    </xf>
    <xf numFmtId="180" fontId="31" fillId="3" borderId="16" xfId="5" applyNumberFormat="1" applyFont="1" applyFill="1" applyBorder="1" applyAlignment="1">
      <alignment horizontal="center" vertical="center" shrinkToFit="1"/>
    </xf>
    <xf numFmtId="0" fontId="14" fillId="0" borderId="0" xfId="5" applyFont="1" applyAlignment="1">
      <alignment vertical="center"/>
    </xf>
    <xf numFmtId="0" fontId="47" fillId="7" borderId="0" xfId="15" applyFont="1" applyFill="1">
      <alignment vertical="center"/>
    </xf>
    <xf numFmtId="0" fontId="48" fillId="7" borderId="0" xfId="15" applyFont="1" applyFill="1">
      <alignment vertical="center"/>
    </xf>
    <xf numFmtId="0" fontId="47" fillId="8" borderId="0" xfId="15" applyFont="1" applyFill="1">
      <alignment vertical="center"/>
    </xf>
    <xf numFmtId="0" fontId="48" fillId="8" borderId="0" xfId="15" applyFont="1" applyFill="1">
      <alignment vertical="center"/>
    </xf>
    <xf numFmtId="0" fontId="52" fillId="8" borderId="0" xfId="15" applyFont="1" applyFill="1">
      <alignment vertical="center"/>
    </xf>
    <xf numFmtId="0" fontId="53" fillId="8" borderId="0" xfId="15" applyFont="1" applyFill="1">
      <alignment vertical="center"/>
    </xf>
    <xf numFmtId="0" fontId="53" fillId="8" borderId="0" xfId="15" applyFont="1" applyFill="1" applyAlignment="1">
      <alignment vertical="center" wrapText="1"/>
    </xf>
    <xf numFmtId="0" fontId="54" fillId="8" borderId="0" xfId="15" applyFont="1" applyFill="1">
      <alignment vertical="center"/>
    </xf>
    <xf numFmtId="0" fontId="49" fillId="8" borderId="0" xfId="15" applyFont="1" applyFill="1">
      <alignment vertical="center"/>
    </xf>
    <xf numFmtId="0" fontId="48" fillId="8" borderId="0" xfId="15" applyFont="1" applyFill="1">
      <alignment vertical="center"/>
    </xf>
    <xf numFmtId="0" fontId="47" fillId="8" borderId="0" xfId="15" applyFont="1" applyFill="1">
      <alignment vertical="center"/>
    </xf>
    <xf numFmtId="0" fontId="50" fillId="8" borderId="0" xfId="15" applyFont="1" applyFill="1">
      <alignment vertical="center"/>
    </xf>
    <xf numFmtId="0" fontId="57" fillId="8" borderId="0" xfId="15" applyFont="1" applyFill="1">
      <alignment vertical="center"/>
    </xf>
    <xf numFmtId="0" fontId="33" fillId="0" borderId="16" xfId="5" applyFont="1" applyBorder="1" applyAlignment="1">
      <alignment horizontal="center" vertical="center" wrapText="1" shrinkToFit="1"/>
    </xf>
    <xf numFmtId="49" fontId="33" fillId="0" borderId="14" xfId="5" applyNumberFormat="1" applyFont="1" applyBorder="1" applyAlignment="1">
      <alignment horizontal="distributed" vertical="center"/>
    </xf>
    <xf numFmtId="49" fontId="31" fillId="3" borderId="14" xfId="5" applyNumberFormat="1" applyFont="1" applyFill="1" applyBorder="1" applyAlignment="1">
      <alignment horizontal="left" vertical="center"/>
    </xf>
    <xf numFmtId="0" fontId="30" fillId="0" borderId="0" xfId="5" applyFont="1" applyAlignment="1">
      <alignment horizontal="center" vertical="center"/>
    </xf>
    <xf numFmtId="0" fontId="32" fillId="0" borderId="0" xfId="14" applyFont="1" applyAlignment="1">
      <alignment horizontal="center" vertical="center"/>
    </xf>
    <xf numFmtId="49" fontId="30" fillId="0" borderId="0" xfId="5" applyNumberFormat="1" applyFont="1" applyAlignment="1">
      <alignment horizontal="left" vertical="center"/>
    </xf>
    <xf numFmtId="49" fontId="31" fillId="0" borderId="0" xfId="5" applyNumberFormat="1" applyFont="1" applyAlignment="1">
      <alignment horizontal="center" vertical="center"/>
    </xf>
    <xf numFmtId="177" fontId="31" fillId="0" borderId="13" xfId="5" applyNumberFormat="1" applyFont="1" applyBorder="1" applyAlignment="1">
      <alignment horizontal="center" vertical="center" shrinkToFit="1"/>
    </xf>
    <xf numFmtId="0" fontId="31" fillId="0" borderId="0" xfId="5" applyFont="1" applyAlignment="1">
      <alignment horizontal="center" vertical="center"/>
    </xf>
    <xf numFmtId="31" fontId="33" fillId="3" borderId="15" xfId="5" applyNumberFormat="1" applyFont="1" applyFill="1" applyBorder="1" applyAlignment="1">
      <alignment horizontal="center" vertical="center"/>
    </xf>
    <xf numFmtId="49" fontId="33" fillId="0" borderId="13" xfId="5" applyNumberFormat="1" applyFont="1" applyBorder="1" applyAlignment="1">
      <alignment horizontal="distributed" vertical="center"/>
    </xf>
    <xf numFmtId="49" fontId="31" fillId="3" borderId="13" xfId="5" applyNumberFormat="1" applyFont="1" applyFill="1" applyBorder="1" applyAlignment="1">
      <alignment horizontal="left" vertical="center" shrinkToFit="1"/>
    </xf>
    <xf numFmtId="49" fontId="31" fillId="3" borderId="14" xfId="5" applyNumberFormat="1" applyFont="1" applyFill="1" applyBorder="1" applyAlignment="1">
      <alignment horizontal="left" vertical="center" shrinkToFit="1"/>
    </xf>
    <xf numFmtId="49" fontId="31" fillId="0" borderId="26" xfId="5" applyNumberFormat="1" applyFont="1" applyBorder="1" applyAlignment="1">
      <alignment horizontal="center" vertical="center"/>
    </xf>
    <xf numFmtId="49" fontId="31" fillId="0" borderId="27" xfId="5" applyNumberFormat="1" applyFont="1" applyBorder="1" applyAlignment="1">
      <alignment horizontal="center" vertical="center" shrinkToFit="1"/>
    </xf>
    <xf numFmtId="38" fontId="34" fillId="0" borderId="1" xfId="8" applyFont="1" applyFill="1" applyBorder="1" applyAlignment="1" applyProtection="1">
      <alignment horizontal="left" vertical="center" shrinkToFit="1"/>
    </xf>
    <xf numFmtId="49" fontId="33" fillId="0" borderId="14" xfId="5" applyNumberFormat="1" applyFont="1" applyBorder="1" applyAlignment="1">
      <alignment horizontal="distributed" vertical="center" wrapText="1"/>
    </xf>
    <xf numFmtId="0" fontId="31" fillId="0" borderId="26" xfId="5" applyFont="1" applyBorder="1" applyAlignment="1">
      <alignment horizontal="center" vertical="center"/>
    </xf>
    <xf numFmtId="0" fontId="31" fillId="0" borderId="28" xfId="5" applyFont="1" applyBorder="1" applyAlignment="1">
      <alignment horizontal="center" vertical="center"/>
    </xf>
    <xf numFmtId="0" fontId="31" fillId="0" borderId="27" xfId="5" applyFont="1" applyBorder="1" applyAlignment="1">
      <alignment horizontal="center" vertical="center"/>
    </xf>
    <xf numFmtId="49" fontId="33" fillId="0" borderId="16" xfId="5" applyNumberFormat="1" applyFont="1" applyBorder="1" applyAlignment="1">
      <alignment horizontal="center" vertical="center" wrapText="1"/>
    </xf>
    <xf numFmtId="49" fontId="37" fillId="0" borderId="15" xfId="13" applyNumberFormat="1" applyFont="1" applyBorder="1" applyAlignment="1">
      <alignment horizontal="distributed" vertical="center" shrinkToFit="1"/>
    </xf>
    <xf numFmtId="49" fontId="31" fillId="3" borderId="15" xfId="5" applyNumberFormat="1" applyFont="1" applyFill="1" applyBorder="1" applyAlignment="1">
      <alignment horizontal="left" vertical="center"/>
    </xf>
    <xf numFmtId="49" fontId="31" fillId="3" borderId="13" xfId="5" applyNumberFormat="1" applyFont="1" applyFill="1" applyBorder="1" applyAlignment="1">
      <alignment horizontal="left" vertical="center"/>
    </xf>
    <xf numFmtId="49" fontId="33" fillId="0" borderId="13" xfId="5" applyNumberFormat="1" applyFont="1" applyBorder="1" applyAlignment="1">
      <alignment horizontal="distributed" vertical="center" wrapText="1"/>
    </xf>
    <xf numFmtId="0" fontId="30" fillId="0" borderId="0" xfId="13" applyFont="1" applyAlignment="1">
      <alignment horizontal="center" vertical="center"/>
    </xf>
    <xf numFmtId="49" fontId="31" fillId="0" borderId="14" xfId="5" applyNumberFormat="1" applyFont="1" applyBorder="1" applyAlignment="1">
      <alignment horizontal="left" vertical="center" shrinkToFit="1"/>
    </xf>
    <xf numFmtId="0" fontId="30" fillId="0" borderId="16" xfId="13" applyFont="1" applyBorder="1" applyAlignment="1">
      <alignment horizontal="center" vertical="center"/>
    </xf>
    <xf numFmtId="49" fontId="31" fillId="0" borderId="15" xfId="5" applyNumberFormat="1" applyFont="1" applyBorder="1" applyAlignment="1">
      <alignment horizontal="left" vertical="center" shrinkToFit="1"/>
    </xf>
    <xf numFmtId="49" fontId="31" fillId="0" borderId="13" xfId="5" applyNumberFormat="1" applyFont="1" applyBorder="1" applyAlignment="1">
      <alignment horizontal="left" vertical="center" shrinkToFit="1"/>
    </xf>
    <xf numFmtId="0" fontId="30" fillId="0" borderId="16" xfId="5" applyFont="1" applyBorder="1" applyAlignment="1">
      <alignment horizontal="center" vertical="center"/>
    </xf>
    <xf numFmtId="49" fontId="33" fillId="0" borderId="0" xfId="5" applyNumberFormat="1" applyFont="1" applyAlignment="1">
      <alignment horizontal="center"/>
    </xf>
    <xf numFmtId="49" fontId="33" fillId="0" borderId="0" xfId="5" applyNumberFormat="1" applyFont="1" applyAlignment="1">
      <alignment horizontal="center" shrinkToFit="1"/>
    </xf>
    <xf numFmtId="49" fontId="33" fillId="0" borderId="13" xfId="5" applyNumberFormat="1" applyFont="1" applyBorder="1" applyAlignment="1">
      <alignment horizontal="center" vertical="center" wrapText="1"/>
    </xf>
    <xf numFmtId="49" fontId="33" fillId="0" borderId="13" xfId="5" applyNumberFormat="1" applyFont="1" applyBorder="1" applyAlignment="1">
      <alignment horizontal="center" vertical="center" shrinkToFit="1"/>
    </xf>
    <xf numFmtId="49" fontId="31" fillId="3" borderId="0" xfId="5" applyNumberFormat="1" applyFont="1" applyFill="1" applyAlignment="1">
      <alignment horizontal="left" shrinkToFit="1"/>
    </xf>
    <xf numFmtId="49" fontId="31" fillId="3" borderId="0" xfId="5" applyNumberFormat="1" applyFont="1" applyFill="1" applyAlignment="1">
      <alignment horizontal="left" vertical="center"/>
    </xf>
    <xf numFmtId="49" fontId="31" fillId="3" borderId="3" xfId="5" applyNumberFormat="1" applyFont="1" applyFill="1" applyBorder="1" applyAlignment="1">
      <alignment horizontal="center" vertical="center" wrapText="1" shrinkToFit="1"/>
    </xf>
    <xf numFmtId="49" fontId="31" fillId="3" borderId="5" xfId="5" applyNumberFormat="1" applyFont="1" applyFill="1" applyBorder="1" applyAlignment="1">
      <alignment horizontal="center" vertical="center" wrapText="1" shrinkToFit="1"/>
    </xf>
    <xf numFmtId="0" fontId="30" fillId="0" borderId="16" xfId="5" applyFont="1" applyBorder="1" applyAlignment="1">
      <alignment horizontal="center" vertical="center" wrapText="1" shrinkToFit="1"/>
    </xf>
    <xf numFmtId="0" fontId="43" fillId="0" borderId="26" xfId="5" applyFont="1" applyBorder="1" applyAlignment="1">
      <alignment horizontal="center" vertical="center" wrapText="1" shrinkToFit="1"/>
    </xf>
    <xf numFmtId="0" fontId="43" fillId="0" borderId="27" xfId="5" applyFont="1" applyBorder="1" applyAlignment="1">
      <alignment horizontal="center" vertical="center" wrapText="1" shrinkToFit="1"/>
    </xf>
    <xf numFmtId="0" fontId="30" fillId="0" borderId="6" xfId="5" applyFont="1" applyBorder="1" applyAlignment="1">
      <alignment horizontal="center" vertical="center" wrapText="1" shrinkToFit="1"/>
    </xf>
    <xf numFmtId="0" fontId="30" fillId="0" borderId="7" xfId="5" applyFont="1" applyBorder="1" applyAlignment="1">
      <alignment horizontal="center" vertical="center" wrapText="1" shrinkToFit="1"/>
    </xf>
    <xf numFmtId="0" fontId="30" fillId="0" borderId="10" xfId="5" applyFont="1" applyBorder="1" applyAlignment="1">
      <alignment horizontal="center" vertical="center" wrapText="1" shrinkToFit="1"/>
    </xf>
    <xf numFmtId="0" fontId="30" fillId="0" borderId="11" xfId="5" applyFont="1" applyBorder="1" applyAlignment="1">
      <alignment horizontal="center" vertical="center" wrapText="1" shrinkToFit="1"/>
    </xf>
    <xf numFmtId="183" fontId="33" fillId="0" borderId="4" xfId="5" applyNumberFormat="1" applyFont="1" applyBorder="1" applyAlignment="1">
      <alignment horizontal="center" vertical="center" shrinkToFit="1"/>
    </xf>
    <xf numFmtId="0" fontId="30" fillId="0" borderId="26" xfId="5" applyFont="1" applyBorder="1" applyAlignment="1">
      <alignment horizontal="center" vertical="center" shrinkToFit="1"/>
    </xf>
    <xf numFmtId="0" fontId="30" fillId="0" borderId="27" xfId="5" applyFont="1" applyBorder="1" applyAlignment="1">
      <alignment horizontal="center" vertical="center" shrinkToFit="1"/>
    </xf>
    <xf numFmtId="182" fontId="5" fillId="0" borderId="3" xfId="0" applyNumberFormat="1" applyFont="1" applyBorder="1" applyAlignment="1">
      <alignment horizontal="center" vertical="center" shrinkToFit="1"/>
    </xf>
    <xf numFmtId="182" fontId="5" fillId="0" borderId="5" xfId="0" applyNumberFormat="1" applyFont="1" applyBorder="1" applyAlignment="1">
      <alignment horizontal="center" vertical="center" shrinkToFit="1"/>
    </xf>
    <xf numFmtId="182" fontId="1" fillId="0" borderId="3" xfId="0" applyNumberFormat="1" applyFont="1" applyBorder="1" applyAlignment="1">
      <alignment horizontal="center" vertical="center" shrinkToFit="1"/>
    </xf>
    <xf numFmtId="182" fontId="1" fillId="0" borderId="4" xfId="0" applyNumberFormat="1" applyFont="1" applyBorder="1" applyAlignment="1">
      <alignment horizontal="center" vertical="center" shrinkToFit="1"/>
    </xf>
    <xf numFmtId="182" fontId="1" fillId="0" borderId="5" xfId="0" applyNumberFormat="1" applyFont="1" applyBorder="1" applyAlignment="1">
      <alignment horizontal="center" vertical="center" shrinkToFit="1"/>
    </xf>
    <xf numFmtId="182" fontId="5" fillId="0" borderId="16" xfId="3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186" fontId="23" fillId="0" borderId="16" xfId="0" applyNumberFormat="1" applyFont="1" applyBorder="1" applyAlignment="1">
      <alignment horizontal="center" vertical="center" shrinkToFit="1"/>
    </xf>
    <xf numFmtId="182" fontId="23" fillId="0" borderId="16" xfId="0" applyNumberFormat="1" applyFont="1" applyBorder="1" applyAlignment="1">
      <alignment horizontal="center" vertical="center" shrinkToFit="1"/>
    </xf>
    <xf numFmtId="49" fontId="28" fillId="0" borderId="6" xfId="5" applyNumberFormat="1" applyFont="1" applyBorder="1" applyAlignment="1">
      <alignment horizontal="center" vertical="center" wrapText="1"/>
    </xf>
    <xf numFmtId="49" fontId="28" fillId="0" borderId="2" xfId="5" applyNumberFormat="1" applyFont="1" applyBorder="1" applyAlignment="1">
      <alignment horizontal="center" vertical="center" wrapText="1"/>
    </xf>
    <xf numFmtId="49" fontId="28" fillId="0" borderId="7" xfId="5" applyNumberFormat="1" applyFont="1" applyBorder="1" applyAlignment="1">
      <alignment horizontal="center" vertical="center" wrapText="1"/>
    </xf>
    <xf numFmtId="49" fontId="28" fillId="0" borderId="8" xfId="5" applyNumberFormat="1" applyFont="1" applyBorder="1" applyAlignment="1">
      <alignment horizontal="center" vertical="center" wrapText="1"/>
    </xf>
    <xf numFmtId="49" fontId="28" fillId="0" borderId="0" xfId="5" applyNumberFormat="1" applyFont="1" applyAlignment="1">
      <alignment horizontal="center" vertical="center" wrapText="1"/>
    </xf>
    <xf numFmtId="49" fontId="28" fillId="0" borderId="9" xfId="5" applyNumberFormat="1" applyFont="1" applyBorder="1" applyAlignment="1">
      <alignment horizontal="center" vertical="center" wrapText="1"/>
    </xf>
    <xf numFmtId="49" fontId="28" fillId="0" borderId="10" xfId="5" applyNumberFormat="1" applyFont="1" applyBorder="1" applyAlignment="1">
      <alignment horizontal="center" vertical="center" wrapText="1"/>
    </xf>
    <xf numFmtId="49" fontId="28" fillId="0" borderId="1" xfId="5" applyNumberFormat="1" applyFont="1" applyBorder="1" applyAlignment="1">
      <alignment horizontal="center" vertical="center" wrapText="1"/>
    </xf>
    <xf numFmtId="49" fontId="28" fillId="0" borderId="11" xfId="5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right" vertical="center" shrinkToFit="1"/>
    </xf>
    <xf numFmtId="49" fontId="8" fillId="2" borderId="4" xfId="0" applyNumberFormat="1" applyFont="1" applyFill="1" applyBorder="1" applyAlignment="1">
      <alignment horizontal="right" vertical="center" shrinkToFit="1"/>
    </xf>
    <xf numFmtId="49" fontId="8" fillId="2" borderId="5" xfId="0" applyNumberFormat="1" applyFont="1" applyFill="1" applyBorder="1" applyAlignment="1">
      <alignment horizontal="right" vertical="center" shrinkToFit="1"/>
    </xf>
    <xf numFmtId="182" fontId="23" fillId="2" borderId="3" xfId="0" applyNumberFormat="1" applyFont="1" applyFill="1" applyBorder="1" applyAlignment="1">
      <alignment horizontal="center" vertical="center" shrinkToFit="1"/>
    </xf>
    <xf numFmtId="182" fontId="23" fillId="2" borderId="4" xfId="0" applyNumberFormat="1" applyFont="1" applyFill="1" applyBorder="1" applyAlignment="1">
      <alignment horizontal="center" vertical="center" shrinkToFit="1"/>
    </xf>
    <xf numFmtId="182" fontId="23" fillId="2" borderId="5" xfId="0" applyNumberFormat="1" applyFont="1" applyFill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wrapText="1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49" fontId="15" fillId="0" borderId="13" xfId="0" applyNumberFormat="1" applyFont="1" applyBorder="1" applyAlignment="1">
      <alignment horizontal="distributed" vertical="center"/>
    </xf>
    <xf numFmtId="182" fontId="16" fillId="0" borderId="13" xfId="0" applyNumberFormat="1" applyFont="1" applyBorder="1" applyAlignment="1">
      <alignment horizontal="center" vertical="center" shrinkToFit="1"/>
    </xf>
    <xf numFmtId="14" fontId="15" fillId="0" borderId="0" xfId="0" applyNumberFormat="1" applyFont="1" applyAlignment="1">
      <alignment horizontal="distributed" vertical="center"/>
    </xf>
    <xf numFmtId="183" fontId="1" fillId="0" borderId="15" xfId="0" applyNumberFormat="1" applyFont="1" applyBorder="1" applyAlignment="1">
      <alignment horizontal="center" vertical="center"/>
    </xf>
    <xf numFmtId="49" fontId="7" fillId="0" borderId="0" xfId="5" applyNumberFormat="1" applyFont="1" applyAlignment="1">
      <alignment horizontal="center" vertical="center" shrinkToFit="1"/>
    </xf>
    <xf numFmtId="182" fontId="4" fillId="0" borderId="0" xfId="5" applyNumberFormat="1" applyFont="1" applyAlignment="1">
      <alignment horizontal="center" vertical="center" shrinkToFit="1"/>
    </xf>
    <xf numFmtId="49" fontId="18" fillId="0" borderId="13" xfId="0" applyNumberFormat="1" applyFont="1" applyBorder="1" applyAlignment="1">
      <alignment horizontal="distributed" vertical="center"/>
    </xf>
    <xf numFmtId="180" fontId="1" fillId="0" borderId="13" xfId="0" applyNumberFormat="1" applyFont="1" applyBorder="1" applyAlignment="1">
      <alignment horizontal="left" vertical="center" shrinkToFit="1"/>
    </xf>
    <xf numFmtId="49" fontId="1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49" fontId="18" fillId="0" borderId="14" xfId="0" applyNumberFormat="1" applyFont="1" applyBorder="1" applyAlignment="1">
      <alignment horizontal="distributed" vertical="center"/>
    </xf>
    <xf numFmtId="49" fontId="18" fillId="0" borderId="14" xfId="0" applyNumberFormat="1" applyFont="1" applyBorder="1" applyAlignment="1">
      <alignment horizontal="distributed" vertical="center" wrapText="1"/>
    </xf>
    <xf numFmtId="49" fontId="18" fillId="0" borderId="15" xfId="0" applyNumberFormat="1" applyFont="1" applyBorder="1" applyAlignment="1">
      <alignment horizontal="center" vertical="center" shrinkToFit="1"/>
    </xf>
    <xf numFmtId="49" fontId="18" fillId="0" borderId="13" xfId="0" applyNumberFormat="1" applyFont="1" applyBorder="1" applyAlignment="1">
      <alignment horizontal="distributed" vertical="center" wrapText="1"/>
    </xf>
    <xf numFmtId="49" fontId="20" fillId="0" borderId="3" xfId="4" applyNumberFormat="1" applyFont="1" applyBorder="1" applyAlignment="1">
      <alignment horizontal="center" vertical="center" shrinkToFit="1"/>
    </xf>
    <xf numFmtId="49" fontId="20" fillId="0" borderId="4" xfId="4" applyNumberFormat="1" applyFont="1" applyBorder="1" applyAlignment="1">
      <alignment horizontal="center" vertical="center" shrinkToFit="1"/>
    </xf>
    <xf numFmtId="49" fontId="20" fillId="0" borderId="5" xfId="4" applyNumberFormat="1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/>
    </xf>
    <xf numFmtId="49" fontId="28" fillId="0" borderId="6" xfId="5" applyNumberFormat="1" applyFont="1" applyBorder="1" applyAlignment="1">
      <alignment horizontal="center" vertical="center" wrapText="1" shrinkToFit="1"/>
    </xf>
    <xf numFmtId="49" fontId="28" fillId="0" borderId="2" xfId="5" applyNumberFormat="1" applyFont="1" applyBorder="1" applyAlignment="1">
      <alignment horizontal="center" vertical="center" wrapText="1" shrinkToFit="1"/>
    </xf>
    <xf numFmtId="49" fontId="28" fillId="0" borderId="7" xfId="5" applyNumberFormat="1" applyFont="1" applyBorder="1" applyAlignment="1">
      <alignment horizontal="center" vertical="center" wrapText="1" shrinkToFit="1"/>
    </xf>
    <xf numFmtId="49" fontId="28" fillId="0" borderId="10" xfId="5" applyNumberFormat="1" applyFont="1" applyBorder="1" applyAlignment="1">
      <alignment horizontal="center" vertical="center" wrapText="1" shrinkToFit="1"/>
    </xf>
    <xf numFmtId="49" fontId="28" fillId="0" borderId="1" xfId="5" applyNumberFormat="1" applyFont="1" applyBorder="1" applyAlignment="1">
      <alignment horizontal="center" vertical="center" wrapText="1" shrinkToFit="1"/>
    </xf>
    <xf numFmtId="49" fontId="28" fillId="0" borderId="11" xfId="5" applyNumberFormat="1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180" fontId="1" fillId="0" borderId="15" xfId="0" applyNumberFormat="1" applyFont="1" applyBorder="1" applyAlignment="1">
      <alignment horizontal="left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horizontal="distributed" wrapText="1"/>
    </xf>
    <xf numFmtId="49" fontId="18" fillId="0" borderId="0" xfId="0" applyNumberFormat="1" applyFont="1" applyAlignment="1">
      <alignment horizontal="distributed"/>
    </xf>
    <xf numFmtId="180" fontId="1" fillId="0" borderId="0" xfId="0" applyNumberFormat="1" applyFont="1" applyAlignment="1">
      <alignment horizontal="left" shrinkToFit="1"/>
    </xf>
    <xf numFmtId="180" fontId="0" fillId="0" borderId="0" xfId="0" applyNumberFormat="1" applyAlignment="1">
      <alignment horizontal="left" shrinkToFit="1"/>
    </xf>
    <xf numFmtId="183" fontId="1" fillId="0" borderId="1" xfId="0" applyNumberFormat="1" applyFont="1" applyBorder="1" applyAlignment="1">
      <alignment horizontal="center" vertical="center"/>
    </xf>
    <xf numFmtId="182" fontId="1" fillId="0" borderId="13" xfId="0" applyNumberFormat="1" applyFont="1" applyBorder="1" applyAlignment="1">
      <alignment vertical="center" shrinkToFit="1"/>
    </xf>
    <xf numFmtId="0" fontId="18" fillId="0" borderId="13" xfId="0" applyFont="1" applyBorder="1" applyAlignment="1">
      <alignment horizontal="distributed" vertical="center" wrapText="1"/>
    </xf>
    <xf numFmtId="182" fontId="1" fillId="0" borderId="13" xfId="0" applyNumberFormat="1" applyFont="1" applyBorder="1" applyAlignment="1">
      <alignment horizontal="left" vertical="center" shrinkToFit="1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49" fontId="18" fillId="0" borderId="15" xfId="0" applyNumberFormat="1" applyFont="1" applyBorder="1" applyAlignment="1">
      <alignment horizontal="distributed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 shrinkToFit="1"/>
    </xf>
    <xf numFmtId="0" fontId="23" fillId="5" borderId="4" xfId="0" applyFont="1" applyFill="1" applyBorder="1" applyAlignment="1">
      <alignment horizontal="center" vertical="center" shrinkToFit="1"/>
    </xf>
    <xf numFmtId="0" fontId="23" fillId="5" borderId="5" xfId="0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left" vertical="center" wrapText="1" shrinkToFit="1"/>
    </xf>
    <xf numFmtId="0" fontId="5" fillId="0" borderId="1" xfId="1" applyFont="1" applyBorder="1" applyAlignment="1">
      <alignment horizontal="left" vertical="center" wrapText="1" shrinkToFit="1"/>
    </xf>
    <xf numFmtId="0" fontId="1" fillId="0" borderId="0" xfId="1" applyAlignment="1">
      <alignment horizontal="center" wrapText="1"/>
    </xf>
    <xf numFmtId="0" fontId="1" fillId="0" borderId="1" xfId="1" applyBorder="1" applyAlignment="1">
      <alignment horizontal="center" wrapText="1"/>
    </xf>
    <xf numFmtId="0" fontId="6" fillId="0" borderId="1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83" fontId="1" fillId="0" borderId="0" xfId="1" applyNumberFormat="1" applyAlignment="1">
      <alignment horizontal="center" vertical="center"/>
    </xf>
    <xf numFmtId="0" fontId="18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2" fontId="1" fillId="0" borderId="1" xfId="1" applyNumberFormat="1" applyBorder="1" applyAlignment="1">
      <alignment horizontal="center" vertical="center" shrinkToFit="1"/>
    </xf>
    <xf numFmtId="0" fontId="6" fillId="0" borderId="0" xfId="1" applyFont="1">
      <alignment vertical="center"/>
    </xf>
    <xf numFmtId="183" fontId="1" fillId="0" borderId="4" xfId="1" applyNumberFormat="1" applyBorder="1" applyAlignment="1">
      <alignment horizontal="center" vertical="center"/>
    </xf>
    <xf numFmtId="182" fontId="4" fillId="0" borderId="1" xfId="1" applyNumberFormat="1" applyFont="1" applyBorder="1" applyAlignment="1">
      <alignment horizontal="left" vertical="center" shrinkToFit="1"/>
    </xf>
    <xf numFmtId="0" fontId="6" fillId="0" borderId="4" xfId="1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183" fontId="5" fillId="0" borderId="0" xfId="1" applyNumberFormat="1" applyFont="1" applyAlignment="1">
      <alignment horizontal="left" vertical="center"/>
    </xf>
    <xf numFmtId="38" fontId="27" fillId="0" borderId="0" xfId="2" applyFont="1" applyFill="1" applyAlignment="1">
      <alignment horizontal="center"/>
    </xf>
    <xf numFmtId="38" fontId="27" fillId="0" borderId="1" xfId="2" applyFont="1" applyFill="1" applyBorder="1" applyAlignment="1">
      <alignment horizontal="center"/>
    </xf>
  </cellXfs>
  <cellStyles count="16">
    <cellStyle name="桁区切り" xfId="3" builtinId="6"/>
    <cellStyle name="桁区切り 2" xfId="2" xr:uid="{00000000-0005-0000-0000-000001000000}"/>
    <cellStyle name="桁区切り 3" xfId="9" xr:uid="{00000000-0005-0000-0000-000002000000}"/>
    <cellStyle name="桁区切り 3 2" xfId="8" xr:uid="{00000000-0005-0000-0000-000003000000}"/>
    <cellStyle name="桁区切り 3 2 2" xfId="10" xr:uid="{00000000-0005-0000-0000-000004000000}"/>
    <cellStyle name="標準" xfId="0" builtinId="0"/>
    <cellStyle name="標準 2" xfId="1" xr:uid="{00000000-0005-0000-0000-000006000000}"/>
    <cellStyle name="標準 3" xfId="11" xr:uid="{00000000-0005-0000-0000-000007000000}"/>
    <cellStyle name="標準 3 2" xfId="5" xr:uid="{00000000-0005-0000-0000-000008000000}"/>
    <cellStyle name="標準 4" xfId="12" xr:uid="{00000000-0005-0000-0000-000009000000}"/>
    <cellStyle name="標準 4 2" xfId="6" xr:uid="{00000000-0005-0000-0000-00000A000000}"/>
    <cellStyle name="標準 4 2 2" xfId="13" xr:uid="{00000000-0005-0000-0000-00000B000000}"/>
    <cellStyle name="標準 5" xfId="4" xr:uid="{00000000-0005-0000-0000-00000C000000}"/>
    <cellStyle name="標準 5 2" xfId="7" xr:uid="{00000000-0005-0000-0000-00000D000000}"/>
    <cellStyle name="標準 5 2 2" xfId="14" xr:uid="{00000000-0005-0000-0000-00000E000000}"/>
    <cellStyle name="標準 6" xfId="15" xr:uid="{76760964-A987-4DB6-B1FA-06C20FEEDE9D}"/>
  </cellStyles>
  <dxfs count="0"/>
  <tableStyles count="0" defaultTableStyle="TableStyleMedium2" defaultPivotStyle="PivotStyleLight16"/>
  <colors>
    <mruColors>
      <color rgb="FFFFFFFF"/>
      <color rgb="FF000000"/>
      <color rgb="FFCCFFFF"/>
      <color rgb="FF0000FF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151847</xdr:colOff>
      <xdr:row>14</xdr:row>
      <xdr:rowOff>230533</xdr:rowOff>
    </xdr:from>
    <xdr:ext cx="2462235" cy="859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775344-7CF5-D113-47E5-30AE9ED22135}"/>
            </a:ext>
          </a:extLst>
        </xdr:cNvPr>
        <xdr:cNvSpPr txBox="1"/>
      </xdr:nvSpPr>
      <xdr:spPr>
        <a:xfrm>
          <a:off x="9602764" y="3892366"/>
          <a:ext cx="2462235" cy="859552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現場責任者確認欄</a:t>
          </a:r>
          <a: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  <a:b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</a:br>
          <a:r>
            <a:rPr kumimoji="1" lang="ja-JP" altLang="en-US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該当する方の印鑑またはシャチハタを押印してください。（サインでも構いません）</a:t>
          </a:r>
        </a:p>
      </xdr:txBody>
    </xdr:sp>
    <xdr:clientData fPrintsWithSheet="0"/>
  </xdr:oneCellAnchor>
  <xdr:twoCellAnchor>
    <xdr:from>
      <xdr:col>7</xdr:col>
      <xdr:colOff>578126</xdr:colOff>
      <xdr:row>12</xdr:row>
      <xdr:rowOff>137584</xdr:rowOff>
    </xdr:from>
    <xdr:to>
      <xdr:col>22</xdr:col>
      <xdr:colOff>137584</xdr:colOff>
      <xdr:row>16</xdr:row>
      <xdr:rowOff>43484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6D5E03FD-5E72-44CD-A3EF-181961313DED}"/>
            </a:ext>
          </a:extLst>
        </xdr:cNvPr>
        <xdr:cNvSpPr/>
      </xdr:nvSpPr>
      <xdr:spPr>
        <a:xfrm>
          <a:off x="4568043" y="3333751"/>
          <a:ext cx="3009624" cy="763150"/>
        </a:xfrm>
        <a:prstGeom prst="borderCallout1">
          <a:avLst>
            <a:gd name="adj1" fmla="val 102336"/>
            <a:gd name="adj2" fmla="val 49739"/>
            <a:gd name="adj3" fmla="val 193556"/>
            <a:gd name="adj4" fmla="val 632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貴社が一次事業所に該当しない場合であっても、</a:t>
          </a:r>
          <a:b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元請・一次事業所名を入力してください。</a:t>
          </a:r>
          <a:endParaRPr kumimoji="1" lang="en-US" altLang="ja-JP" sz="1100" b="0" u="sng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2</xdr:col>
      <xdr:colOff>364435</xdr:colOff>
      <xdr:row>16</xdr:row>
      <xdr:rowOff>43484</xdr:rowOff>
    </xdr:from>
    <xdr:to>
      <xdr:col>15</xdr:col>
      <xdr:colOff>40355</xdr:colOff>
      <xdr:row>19</xdr:row>
      <xdr:rowOff>49695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ED955C6-D570-41D7-8CDB-27C03FDD2718}"/>
            </a:ext>
          </a:extLst>
        </xdr:cNvPr>
        <xdr:cNvCxnSpPr>
          <a:endCxn id="3" idx="1"/>
        </xdr:cNvCxnSpPr>
      </xdr:nvCxnSpPr>
      <xdr:spPr>
        <a:xfrm flipV="1">
          <a:off x="957102" y="4096901"/>
          <a:ext cx="5115753" cy="641211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2</xdr:col>
      <xdr:colOff>182220</xdr:colOff>
      <xdr:row>43</xdr:row>
      <xdr:rowOff>41414</xdr:rowOff>
    </xdr:from>
    <xdr:to>
      <xdr:col>5</xdr:col>
      <xdr:colOff>302316</xdr:colOff>
      <xdr:row>46</xdr:row>
      <xdr:rowOff>35203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2CF1E215-982E-4486-9074-252E357B11B7}"/>
            </a:ext>
          </a:extLst>
        </xdr:cNvPr>
        <xdr:cNvSpPr/>
      </xdr:nvSpPr>
      <xdr:spPr>
        <a:xfrm>
          <a:off x="819981" y="9740349"/>
          <a:ext cx="2712552" cy="714376"/>
        </a:xfrm>
        <a:prstGeom prst="borderCallout1">
          <a:avLst>
            <a:gd name="adj1" fmla="val 57200"/>
            <a:gd name="adj2" fmla="val 51"/>
            <a:gd name="adj3" fmla="val -32161"/>
            <a:gd name="adj4" fmla="val -12526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100" b="0">
              <a:solidFill>
                <a:schemeClr val="accent3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行が不足する場合は、「再表示」を行うことで</a:t>
          </a:r>
          <a:r>
            <a:rPr kumimoji="1" lang="en-US" altLang="ja-JP" sz="1100" b="0">
              <a:solidFill>
                <a:schemeClr val="accent3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No.17</a:t>
          </a:r>
          <a:r>
            <a:rPr kumimoji="1" lang="ja-JP" altLang="en-US" sz="1100" b="0">
              <a:solidFill>
                <a:schemeClr val="accent3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まで入力することが出来ます。</a:t>
          </a:r>
          <a:endParaRPr kumimoji="1" lang="en-US" altLang="ja-JP" sz="1100" b="0" u="sng">
            <a:solidFill>
              <a:schemeClr val="accent3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oneCellAnchor>
    <xdr:from>
      <xdr:col>0</xdr:col>
      <xdr:colOff>82826</xdr:colOff>
      <xdr:row>1</xdr:row>
      <xdr:rowOff>42332</xdr:rowOff>
    </xdr:from>
    <xdr:ext cx="3737757" cy="122766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A0DD7D-CF6A-759D-79C1-ADF11CB25C6C}"/>
            </a:ext>
          </a:extLst>
        </xdr:cNvPr>
        <xdr:cNvSpPr txBox="1"/>
      </xdr:nvSpPr>
      <xdr:spPr>
        <a:xfrm>
          <a:off x="82826" y="232832"/>
          <a:ext cx="3737757" cy="122766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200" b="1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水色のセルが入力欄です。入力はこのシートのみとなります。</a:t>
          </a:r>
          <a:br>
            <a:rPr kumimoji="1" lang="en-US" altLang="ja-JP" sz="1200" b="1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</a:br>
          <a:r>
            <a:rPr kumimoji="1" lang="ja-JP" altLang="en-US" sz="1200" b="1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なお、提出の際は全てのシートを印刷し、</a:t>
          </a:r>
          <a:r>
            <a:rPr kumimoji="1" lang="ja-JP" altLang="en-US" sz="120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赤枠で囲われた</a:t>
          </a:r>
          <a:r>
            <a:rPr kumimoji="1" lang="ja-JP" altLang="en-US" sz="1200" b="1" u="sng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各確認欄へ押印の上</a:t>
          </a:r>
          <a:r>
            <a:rPr kumimoji="1" lang="ja-JP" altLang="en-US" sz="1200" b="1" u="sng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、</a:t>
          </a:r>
          <a:r>
            <a:rPr kumimoji="1" lang="ja-JP" altLang="en-US" sz="1200" b="1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ご提出ください。</a:t>
          </a:r>
          <a:br>
            <a:rPr kumimoji="1" lang="en-US" altLang="ja-JP" sz="1200" b="1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</a:br>
          <a:r>
            <a:rPr kumimoji="1" lang="en-US" altLang="ja-JP" sz="1200" b="1" u="none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200" b="1" u="none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会社印は押印しないでください。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66676</xdr:colOff>
      <xdr:row>13</xdr:row>
      <xdr:rowOff>209551</xdr:rowOff>
    </xdr:from>
    <xdr:ext cx="2008772" cy="102368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8D940-A112-496E-8E51-CEEA94506B05}"/>
            </a:ext>
          </a:extLst>
        </xdr:cNvPr>
        <xdr:cNvSpPr txBox="1"/>
      </xdr:nvSpPr>
      <xdr:spPr>
        <a:xfrm>
          <a:off x="5661360" y="3207419"/>
          <a:ext cx="2008772" cy="1023686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現場責任者確認欄</a:t>
          </a:r>
          <a: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  <a:b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</a:br>
          <a:r>
            <a:rPr kumimoji="1" lang="ja-JP" altLang="en-US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該当する方の印鑑またはシャチハタを押印してください。（サインでも構いません）</a:t>
          </a:r>
        </a:p>
      </xdr:txBody>
    </xdr:sp>
    <xdr:clientData fPrintsWithSheet="0"/>
  </xdr:oneCellAnchor>
  <xdr:oneCellAnchor>
    <xdr:from>
      <xdr:col>0</xdr:col>
      <xdr:colOff>85725</xdr:colOff>
      <xdr:row>1</xdr:row>
      <xdr:rowOff>9525</xdr:rowOff>
    </xdr:from>
    <xdr:ext cx="2057400" cy="66260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4AF66A-C86D-4D89-9CB0-B6D4B5A3A97A}"/>
            </a:ext>
          </a:extLst>
        </xdr:cNvPr>
        <xdr:cNvSpPr txBox="1"/>
      </xdr:nvSpPr>
      <xdr:spPr>
        <a:xfrm>
          <a:off x="85725" y="180975"/>
          <a:ext cx="2057400" cy="6626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200" b="1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本シートへの入力は不要です。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142875</xdr:colOff>
      <xdr:row>32</xdr:row>
      <xdr:rowOff>19050</xdr:rowOff>
    </xdr:from>
    <xdr:ext cx="1390651" cy="125729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7EFEE2-672B-4F0E-950F-A3FCEB1C2BB8}"/>
            </a:ext>
          </a:extLst>
        </xdr:cNvPr>
        <xdr:cNvSpPr txBox="1"/>
      </xdr:nvSpPr>
      <xdr:spPr>
        <a:xfrm>
          <a:off x="5334000" y="7553325"/>
          <a:ext cx="1390651" cy="125729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現場責任者確認欄</a:t>
          </a:r>
          <a: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  <a:b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</a:br>
          <a:r>
            <a:rPr kumimoji="1" lang="ja-JP" altLang="en-US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該当する方の印鑑またはシャチハタを押印してください。（サインでも構いません）</a:t>
          </a:r>
        </a:p>
      </xdr:txBody>
    </xdr:sp>
    <xdr:clientData fPrintsWithSheet="0"/>
  </xdr:oneCellAnchor>
  <xdr:twoCellAnchor>
    <xdr:from>
      <xdr:col>9</xdr:col>
      <xdr:colOff>9525</xdr:colOff>
      <xdr:row>50</xdr:row>
      <xdr:rowOff>57150</xdr:rowOff>
    </xdr:from>
    <xdr:to>
      <xdr:col>20</xdr:col>
      <xdr:colOff>161924</xdr:colOff>
      <xdr:row>54</xdr:row>
      <xdr:rowOff>9525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785A6293-C002-40FD-AC95-827207F09217}"/>
            </a:ext>
          </a:extLst>
        </xdr:cNvPr>
        <xdr:cNvSpPr/>
      </xdr:nvSpPr>
      <xdr:spPr>
        <a:xfrm>
          <a:off x="2095500" y="10972800"/>
          <a:ext cx="2600324" cy="638175"/>
        </a:xfrm>
        <a:prstGeom prst="borderCallout2">
          <a:avLst>
            <a:gd name="adj1" fmla="val 54571"/>
            <a:gd name="adj2" fmla="val 99945"/>
            <a:gd name="adj3" fmla="val 157556"/>
            <a:gd name="adj4" fmla="val 117754"/>
            <a:gd name="adj5" fmla="val 157277"/>
            <a:gd name="adj6" fmla="val 174903"/>
          </a:avLst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受領日は空欄でお願いします。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交付日を弊社にて記入させていただきます。</a:t>
          </a:r>
        </a:p>
      </xdr:txBody>
    </xdr:sp>
    <xdr:clientData fPrintsWithSheet="0"/>
  </xdr:twoCellAnchor>
  <xdr:oneCellAnchor>
    <xdr:from>
      <xdr:col>1</xdr:col>
      <xdr:colOff>180976</xdr:colOff>
      <xdr:row>54</xdr:row>
      <xdr:rowOff>104775</xdr:rowOff>
    </xdr:from>
    <xdr:ext cx="4305299" cy="9239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9F3D72A-08F0-6CBC-D251-AE911793AB59}"/>
            </a:ext>
          </a:extLst>
        </xdr:cNvPr>
        <xdr:cNvSpPr txBox="1"/>
      </xdr:nvSpPr>
      <xdr:spPr>
        <a:xfrm>
          <a:off x="400051" y="11706225"/>
          <a:ext cx="4305299" cy="9239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受領者確認欄</a:t>
          </a:r>
          <a: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  <a:b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</a:br>
          <a:r>
            <a:rPr kumimoji="1" lang="ja-JP" altLang="en-US" sz="1100" b="1" u="sng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提出前に</a:t>
          </a:r>
          <a:r>
            <a:rPr kumimoji="1" lang="ja-JP" altLang="en-US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印鑑またはシャチハタを押印してください。（サインでも構いません）</a:t>
          </a:r>
          <a:b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</a:br>
          <a:r>
            <a:rPr kumimoji="1" lang="en-US" altLang="ja-JP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050" b="1">
              <a:solidFill>
                <a:srgbClr val="C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現場責任者または受付などで受領される予定の方</a:t>
          </a:r>
        </a:p>
      </xdr:txBody>
    </xdr:sp>
    <xdr:clientData fPrintsWithSheet="0"/>
  </xdr:oneCellAnchor>
  <xdr:oneCellAnchor>
    <xdr:from>
      <xdr:col>0</xdr:col>
      <xdr:colOff>66675</xdr:colOff>
      <xdr:row>0</xdr:row>
      <xdr:rowOff>133350</xdr:rowOff>
    </xdr:from>
    <xdr:ext cx="2057400" cy="66260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47D647-CAB6-47E3-87C1-06968C0A8589}"/>
            </a:ext>
          </a:extLst>
        </xdr:cNvPr>
        <xdr:cNvSpPr txBox="1"/>
      </xdr:nvSpPr>
      <xdr:spPr>
        <a:xfrm>
          <a:off x="66675" y="133350"/>
          <a:ext cx="2057400" cy="6626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200" b="1">
              <a:solidFill>
                <a:schemeClr val="tx2">
                  <a:lumMod val="60000"/>
                  <a:lumOff val="4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本シートへの入力は不要です。</a:t>
          </a:r>
        </a:p>
      </xdr:txBody>
    </xdr:sp>
    <xdr:clientData fPrintsWithSheet="0"/>
  </xdr:oneCellAnchor>
  <xdr:twoCellAnchor>
    <xdr:from>
      <xdr:col>20</xdr:col>
      <xdr:colOff>171450</xdr:colOff>
      <xdr:row>57</xdr:row>
      <xdr:rowOff>42863</xdr:rowOff>
    </xdr:from>
    <xdr:to>
      <xdr:col>27</xdr:col>
      <xdr:colOff>114300</xdr:colOff>
      <xdr:row>59</xdr:row>
      <xdr:rowOff>95250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B324FD0-BA3C-E546-0782-C3D4402AF241}"/>
            </a:ext>
          </a:extLst>
        </xdr:cNvPr>
        <xdr:cNvCxnSpPr>
          <a:stCxn id="4" idx="3"/>
        </xdr:cNvCxnSpPr>
      </xdr:nvCxnSpPr>
      <xdr:spPr>
        <a:xfrm>
          <a:off x="4705350" y="12168188"/>
          <a:ext cx="1476375" cy="395287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771CA-F047-4515-9C77-497587282C21}">
  <dimension ref="B2:Q40"/>
  <sheetViews>
    <sheetView tabSelected="1" zoomScaleNormal="100" workbookViewId="0"/>
  </sheetViews>
  <sheetFormatPr defaultRowHeight="14.25"/>
  <cols>
    <col min="1" max="1" width="9" style="133"/>
    <col min="2" max="2" width="6.875" style="133" customWidth="1"/>
    <col min="3" max="15" width="9" style="133"/>
    <col min="16" max="16" width="7.375" style="133" customWidth="1"/>
    <col min="17" max="17" width="6.875" style="133" customWidth="1"/>
    <col min="18" max="16384" width="9" style="133"/>
  </cols>
  <sheetData>
    <row r="2" spans="2:17" ht="37.5" customHeight="1">
      <c r="B2" s="135"/>
      <c r="C2" s="136"/>
      <c r="D2" s="136"/>
      <c r="E2" s="136"/>
      <c r="F2" s="136"/>
      <c r="G2" s="136"/>
      <c r="H2" s="136"/>
      <c r="I2" s="135"/>
      <c r="J2" s="135"/>
      <c r="K2" s="135"/>
      <c r="L2" s="135"/>
      <c r="M2" s="135"/>
      <c r="N2" s="135"/>
      <c r="O2" s="135"/>
      <c r="P2" s="135"/>
      <c r="Q2" s="135"/>
    </row>
    <row r="3" spans="2:17" ht="27" customHeight="1">
      <c r="B3" s="135"/>
      <c r="C3" s="137" t="s">
        <v>101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5"/>
    </row>
    <row r="4" spans="2:17" ht="23.25" customHeight="1">
      <c r="B4" s="135"/>
      <c r="C4" s="142" t="s">
        <v>98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35"/>
    </row>
    <row r="5" spans="2:17" ht="23.25" customHeight="1">
      <c r="B5" s="135"/>
      <c r="C5" s="142" t="s">
        <v>96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35"/>
    </row>
    <row r="6" spans="2:17" ht="23.25" customHeight="1">
      <c r="B6" s="135"/>
      <c r="C6" s="142" t="s">
        <v>97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35"/>
    </row>
    <row r="7" spans="2:17" ht="27" customHeight="1">
      <c r="B7" s="135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35"/>
    </row>
    <row r="8" spans="2:17" ht="27" customHeight="1">
      <c r="B8" s="135"/>
      <c r="C8" s="144" t="s">
        <v>93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35"/>
    </row>
    <row r="9" spans="2:17" ht="37.5" customHeight="1">
      <c r="B9" s="135"/>
      <c r="C9" s="139" t="s">
        <v>104</v>
      </c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5"/>
    </row>
    <row r="10" spans="2:17" ht="30.75" customHeight="1">
      <c r="B10" s="135"/>
      <c r="C10" s="138" t="s">
        <v>103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5"/>
    </row>
    <row r="11" spans="2:17" ht="30.75" customHeight="1">
      <c r="B11" s="135"/>
      <c r="C11" s="140" t="s">
        <v>105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35"/>
    </row>
    <row r="12" spans="2:17" ht="30.75" customHeight="1">
      <c r="B12" s="135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35"/>
    </row>
    <row r="13" spans="2:17" ht="27" customHeight="1">
      <c r="B13" s="135"/>
      <c r="C13" s="144" t="s">
        <v>94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35"/>
    </row>
    <row r="14" spans="2:17" ht="30.75" customHeight="1">
      <c r="B14" s="135"/>
      <c r="C14" s="138" t="s">
        <v>99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5"/>
    </row>
    <row r="15" spans="2:17" ht="30.75" customHeight="1">
      <c r="B15" s="135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35"/>
    </row>
    <row r="16" spans="2:17" ht="30.75" customHeight="1">
      <c r="B16" s="135"/>
      <c r="C16" s="144" t="s">
        <v>95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35"/>
    </row>
    <row r="17" spans="2:17" ht="30.75" customHeight="1">
      <c r="B17" s="135"/>
      <c r="C17" s="145" t="s">
        <v>102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35"/>
    </row>
    <row r="18" spans="2:17" ht="30.75" customHeight="1">
      <c r="B18" s="135"/>
      <c r="C18" s="138" t="s">
        <v>100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5"/>
    </row>
    <row r="19" spans="2:17" ht="30.75" customHeight="1">
      <c r="B19" s="135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35"/>
    </row>
    <row r="20" spans="2:17" ht="37.5" customHeight="1">
      <c r="B20" s="135"/>
      <c r="C20" s="136"/>
      <c r="D20" s="136"/>
      <c r="E20" s="136"/>
      <c r="F20" s="136"/>
      <c r="G20" s="136"/>
      <c r="H20" s="136"/>
      <c r="I20" s="135"/>
      <c r="J20" s="135"/>
      <c r="K20" s="135"/>
      <c r="L20" s="135"/>
      <c r="M20" s="135"/>
      <c r="N20" s="135"/>
      <c r="O20" s="135"/>
      <c r="P20" s="135"/>
      <c r="Q20" s="135"/>
    </row>
    <row r="21" spans="2:17" ht="30.75" customHeight="1">
      <c r="C21" s="134"/>
      <c r="D21" s="134"/>
      <c r="E21" s="134"/>
      <c r="F21" s="134"/>
      <c r="G21" s="134"/>
      <c r="H21" s="134"/>
    </row>
    <row r="22" spans="2:17" ht="30.75" customHeight="1">
      <c r="C22" s="134"/>
      <c r="D22" s="134"/>
      <c r="E22" s="134"/>
      <c r="F22" s="134"/>
      <c r="G22" s="134"/>
      <c r="H22" s="134"/>
    </row>
    <row r="23" spans="2:17" ht="30.75" customHeight="1">
      <c r="C23" s="134"/>
      <c r="D23" s="134"/>
      <c r="E23" s="134"/>
      <c r="F23" s="134"/>
      <c r="G23" s="134"/>
      <c r="H23" s="134"/>
    </row>
    <row r="24" spans="2:17" ht="30.75" customHeight="1">
      <c r="C24" s="134"/>
      <c r="D24" s="134"/>
      <c r="E24" s="134"/>
      <c r="F24" s="134"/>
      <c r="G24" s="134"/>
      <c r="H24" s="134"/>
    </row>
    <row r="25" spans="2:17" ht="30.75" customHeight="1">
      <c r="C25" s="134"/>
      <c r="D25" s="134"/>
      <c r="E25" s="134"/>
      <c r="F25" s="134"/>
      <c r="G25" s="134"/>
      <c r="H25" s="134"/>
    </row>
    <row r="26" spans="2:17" ht="30.75" customHeight="1">
      <c r="C26" s="134"/>
      <c r="D26" s="134"/>
      <c r="E26" s="134"/>
      <c r="F26" s="134"/>
      <c r="G26" s="134"/>
      <c r="H26" s="134"/>
    </row>
    <row r="27" spans="2:17" ht="30.75" customHeight="1">
      <c r="C27" s="134"/>
      <c r="D27" s="134"/>
      <c r="E27" s="134"/>
      <c r="F27" s="134"/>
      <c r="G27" s="134"/>
      <c r="H27" s="134"/>
    </row>
    <row r="28" spans="2:17" ht="30.75" customHeight="1">
      <c r="C28" s="134"/>
      <c r="D28" s="134"/>
      <c r="E28" s="134"/>
      <c r="F28" s="134"/>
      <c r="G28" s="134"/>
      <c r="H28" s="134"/>
    </row>
    <row r="29" spans="2:17" ht="30.75" customHeight="1">
      <c r="C29" s="134"/>
      <c r="D29" s="134"/>
      <c r="E29" s="134"/>
      <c r="F29" s="134"/>
      <c r="G29" s="134"/>
      <c r="H29" s="134"/>
    </row>
    <row r="30" spans="2:17" ht="30.75" customHeight="1">
      <c r="C30" s="134"/>
      <c r="D30" s="134"/>
      <c r="E30" s="134"/>
      <c r="F30" s="134"/>
      <c r="G30" s="134"/>
      <c r="H30" s="134"/>
    </row>
    <row r="31" spans="2:17" ht="30.75" customHeight="1">
      <c r="C31" s="134"/>
      <c r="D31" s="134"/>
      <c r="E31" s="134"/>
      <c r="F31" s="134"/>
      <c r="G31" s="134"/>
      <c r="H31" s="134"/>
    </row>
    <row r="32" spans="2:17" ht="16.5">
      <c r="C32" s="134"/>
      <c r="D32" s="134"/>
      <c r="E32" s="134"/>
      <c r="F32" s="134"/>
      <c r="G32" s="134"/>
      <c r="H32" s="134"/>
    </row>
    <row r="33" spans="3:8" ht="16.5">
      <c r="C33" s="134"/>
      <c r="D33" s="134"/>
      <c r="E33" s="134"/>
      <c r="F33" s="134"/>
      <c r="G33" s="134"/>
      <c r="H33" s="134"/>
    </row>
    <row r="34" spans="3:8" ht="16.5">
      <c r="C34" s="134"/>
      <c r="D34" s="134"/>
      <c r="E34" s="134"/>
      <c r="F34" s="134"/>
      <c r="G34" s="134"/>
      <c r="H34" s="134"/>
    </row>
    <row r="35" spans="3:8" ht="16.5">
      <c r="C35" s="134"/>
      <c r="D35" s="134"/>
      <c r="E35" s="134"/>
      <c r="F35" s="134"/>
      <c r="G35" s="134"/>
      <c r="H35" s="134"/>
    </row>
    <row r="36" spans="3:8" ht="16.5">
      <c r="C36" s="134"/>
      <c r="D36" s="134"/>
      <c r="E36" s="134"/>
      <c r="F36" s="134"/>
      <c r="G36" s="134"/>
      <c r="H36" s="134"/>
    </row>
    <row r="37" spans="3:8" ht="16.5">
      <c r="C37" s="134"/>
      <c r="D37" s="134"/>
      <c r="E37" s="134"/>
      <c r="F37" s="134"/>
      <c r="G37" s="134"/>
      <c r="H37" s="134"/>
    </row>
    <row r="38" spans="3:8" ht="16.5">
      <c r="C38" s="134"/>
      <c r="D38" s="134"/>
      <c r="E38" s="134"/>
      <c r="F38" s="134"/>
      <c r="G38" s="134"/>
      <c r="H38" s="134"/>
    </row>
    <row r="39" spans="3:8" ht="16.5">
      <c r="C39" s="134"/>
      <c r="D39" s="134"/>
      <c r="E39" s="134"/>
      <c r="F39" s="134"/>
      <c r="G39" s="134"/>
      <c r="H39" s="134"/>
    </row>
    <row r="40" spans="3:8" ht="16.5">
      <c r="C40" s="134"/>
      <c r="D40" s="134"/>
      <c r="E40" s="134"/>
      <c r="F40" s="134"/>
      <c r="G40" s="134"/>
      <c r="H40" s="134"/>
    </row>
  </sheetData>
  <mergeCells count="17">
    <mergeCell ref="C16:P16"/>
    <mergeCell ref="C17:P17"/>
    <mergeCell ref="C18:P18"/>
    <mergeCell ref="C19:P19"/>
    <mergeCell ref="C13:P13"/>
    <mergeCell ref="C14:P14"/>
    <mergeCell ref="C15:P15"/>
    <mergeCell ref="C3:P3"/>
    <mergeCell ref="C10:P10"/>
    <mergeCell ref="C9:P9"/>
    <mergeCell ref="C11:P11"/>
    <mergeCell ref="C12:P12"/>
    <mergeCell ref="C4:P4"/>
    <mergeCell ref="C5:P5"/>
    <mergeCell ref="C6:P6"/>
    <mergeCell ref="C7:P7"/>
    <mergeCell ref="C8:P8"/>
  </mergeCells>
  <phoneticPr fontId="2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43"/>
  <sheetViews>
    <sheetView showGridLines="0" zoomScale="115" zoomScaleNormal="115" zoomScaleSheetLayoutView="100" zoomScalePageLayoutView="90" workbookViewId="0"/>
  </sheetViews>
  <sheetFormatPr defaultColWidth="9" defaultRowHeight="18.75"/>
  <cols>
    <col min="1" max="1" width="3.125" style="70" customWidth="1"/>
    <col min="2" max="2" width="5.25" style="132" customWidth="1"/>
    <col min="3" max="3" width="11.375" style="132" customWidth="1"/>
    <col min="4" max="4" width="9.75" style="132" customWidth="1"/>
    <col min="5" max="5" width="12.875" style="132" customWidth="1"/>
    <col min="6" max="6" width="5.125" style="132" customWidth="1"/>
    <col min="7" max="8" width="9.125" style="132" customWidth="1"/>
    <col min="9" max="39" width="2.875" style="132" customWidth="1"/>
    <col min="40" max="40" width="6.625" style="132" customWidth="1"/>
    <col min="41" max="41" width="6.875" style="132" customWidth="1"/>
    <col min="42" max="42" width="5.625" style="132" customWidth="1"/>
    <col min="43" max="43" width="2.125" style="70" customWidth="1"/>
    <col min="44" max="44" width="9" style="70"/>
    <col min="45" max="45" width="12.5" style="70" customWidth="1"/>
    <col min="46" max="16384" width="9" style="70"/>
  </cols>
  <sheetData>
    <row r="1" spans="1:48" ht="15" customHeight="1">
      <c r="A1" s="68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</row>
    <row r="2" spans="1:48">
      <c r="A2" s="68"/>
      <c r="B2" s="71" t="s">
        <v>69</v>
      </c>
      <c r="C2" s="71"/>
      <c r="D2" s="71"/>
      <c r="E2" s="71"/>
      <c r="F2" s="72"/>
      <c r="G2" s="73"/>
      <c r="H2" s="73"/>
      <c r="I2" s="73"/>
      <c r="J2" s="73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3"/>
      <c r="AJ2" s="73"/>
      <c r="AK2" s="73"/>
      <c r="AL2" s="73"/>
      <c r="AM2" s="73"/>
      <c r="AN2" s="73"/>
      <c r="AO2" s="73"/>
      <c r="AP2" s="75"/>
    </row>
    <row r="3" spans="1:48" ht="27.95" customHeight="1">
      <c r="A3" s="68"/>
      <c r="B3" s="150" t="s">
        <v>70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68"/>
    </row>
    <row r="4" spans="1:48" ht="27.95" customHeight="1">
      <c r="A4" s="68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68"/>
      <c r="AS4" s="67"/>
    </row>
    <row r="5" spans="1:48" ht="20.100000000000001" customHeight="1">
      <c r="A5" s="68"/>
      <c r="B5" s="77" t="s">
        <v>71</v>
      </c>
      <c r="C5" s="74"/>
      <c r="D5" s="74"/>
      <c r="E5" s="151" t="s">
        <v>90</v>
      </c>
      <c r="F5" s="151"/>
      <c r="G5" s="151"/>
      <c r="H5" s="151"/>
      <c r="I5" s="151"/>
      <c r="J5" s="151"/>
      <c r="K5" s="151"/>
      <c r="L5" s="151"/>
      <c r="M5" s="151"/>
      <c r="N5" s="151"/>
      <c r="O5" s="74"/>
      <c r="P5" s="74"/>
      <c r="Q5" s="74"/>
      <c r="R5" s="74"/>
      <c r="S5" s="74"/>
      <c r="T5" s="74"/>
      <c r="U5" s="74"/>
      <c r="V5" s="74"/>
      <c r="W5" s="78"/>
      <c r="X5" s="78"/>
      <c r="Y5" s="78"/>
      <c r="Z5" s="78"/>
      <c r="AA5" s="78"/>
      <c r="AB5" s="78"/>
      <c r="AC5" s="78"/>
      <c r="AD5" s="78"/>
      <c r="AE5" s="152" t="s">
        <v>24</v>
      </c>
      <c r="AF5" s="152"/>
      <c r="AG5" s="152"/>
      <c r="AH5" s="153"/>
      <c r="AI5" s="153"/>
      <c r="AJ5" s="153"/>
      <c r="AK5" s="153"/>
      <c r="AL5" s="153"/>
      <c r="AM5" s="153"/>
      <c r="AN5" s="153"/>
      <c r="AO5" s="153"/>
      <c r="AP5" s="68"/>
      <c r="AS5" s="67"/>
    </row>
    <row r="6" spans="1:48" ht="20.100000000000001" customHeight="1">
      <c r="A6" s="68"/>
      <c r="B6" s="161" t="s">
        <v>91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79" t="s">
        <v>72</v>
      </c>
      <c r="P6" s="80"/>
      <c r="Q6" s="81"/>
      <c r="R6" s="80"/>
      <c r="S6" s="74"/>
      <c r="T6" s="80"/>
      <c r="U6" s="80"/>
      <c r="V6" s="74"/>
      <c r="W6" s="82"/>
      <c r="X6" s="83"/>
      <c r="Y6" s="83"/>
      <c r="Z6" s="83"/>
      <c r="AA6" s="83"/>
      <c r="AB6" s="74"/>
      <c r="AC6" s="74"/>
      <c r="AD6" s="77" t="s">
        <v>52</v>
      </c>
      <c r="AE6" s="154" t="s">
        <v>25</v>
      </c>
      <c r="AF6" s="154"/>
      <c r="AG6" s="154"/>
      <c r="AH6" s="155">
        <v>45169</v>
      </c>
      <c r="AI6" s="155"/>
      <c r="AJ6" s="155"/>
      <c r="AK6" s="155"/>
      <c r="AL6" s="155"/>
      <c r="AM6" s="155"/>
      <c r="AN6" s="155"/>
      <c r="AO6" s="155"/>
      <c r="AP6" s="84"/>
      <c r="AS6" s="67"/>
    </row>
    <row r="7" spans="1:48" ht="24.95" customHeight="1">
      <c r="A7" s="68"/>
      <c r="B7" s="85"/>
      <c r="C7" s="86"/>
      <c r="D7" s="87"/>
      <c r="E7" s="87"/>
      <c r="F7" s="86"/>
      <c r="G7" s="86"/>
      <c r="H7" s="86"/>
      <c r="I7" s="86"/>
      <c r="J7" s="86"/>
      <c r="K7" s="86"/>
      <c r="L7" s="86"/>
      <c r="M7" s="86"/>
      <c r="N7" s="86"/>
      <c r="O7" s="88"/>
      <c r="P7" s="88"/>
      <c r="Q7" s="88"/>
      <c r="R7" s="74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74"/>
      <c r="AG7" s="74"/>
      <c r="AH7" s="74"/>
      <c r="AI7" s="74"/>
      <c r="AJ7" s="89"/>
      <c r="AK7" s="90"/>
      <c r="AL7" s="90"/>
      <c r="AM7" s="90"/>
      <c r="AN7" s="90"/>
      <c r="AO7" s="90"/>
      <c r="AP7" s="68"/>
      <c r="AR7" s="91" t="s">
        <v>82</v>
      </c>
      <c r="AS7" s="68"/>
      <c r="AT7" s="68"/>
      <c r="AU7" s="68"/>
      <c r="AV7" s="68"/>
    </row>
    <row r="8" spans="1:48" ht="24.95" customHeight="1">
      <c r="A8" s="68"/>
      <c r="B8" s="156" t="s">
        <v>45</v>
      </c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74"/>
      <c r="AF8" s="74"/>
      <c r="AG8" s="74"/>
      <c r="AH8" s="74"/>
      <c r="AI8" s="74"/>
      <c r="AJ8" s="89"/>
      <c r="AK8" s="90"/>
      <c r="AL8" s="90"/>
      <c r="AM8" s="90"/>
      <c r="AN8" s="90"/>
      <c r="AO8" s="90"/>
      <c r="AP8" s="68"/>
      <c r="AR8" s="91" t="s">
        <v>83</v>
      </c>
      <c r="AS8" s="91"/>
      <c r="AT8" s="91"/>
      <c r="AU8" s="91"/>
      <c r="AV8" s="91"/>
    </row>
    <row r="9" spans="1:48" ht="18.95" customHeight="1">
      <c r="A9" s="68"/>
      <c r="B9" s="147" t="s">
        <v>87</v>
      </c>
      <c r="C9" s="147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74"/>
      <c r="AF9" s="74"/>
      <c r="AG9" s="74"/>
      <c r="AH9" s="159" t="s">
        <v>92</v>
      </c>
      <c r="AI9" s="146" t="s">
        <v>73</v>
      </c>
      <c r="AJ9" s="146"/>
      <c r="AK9" s="146"/>
      <c r="AL9" s="146"/>
      <c r="AM9" s="146"/>
      <c r="AN9" s="146"/>
      <c r="AO9" s="146"/>
      <c r="AP9" s="68"/>
      <c r="AR9" s="91" t="s">
        <v>84</v>
      </c>
      <c r="AS9" s="91"/>
      <c r="AT9" s="91"/>
      <c r="AU9" s="91"/>
      <c r="AV9" s="91"/>
    </row>
    <row r="10" spans="1:48" ht="18.95" customHeight="1">
      <c r="A10" s="68"/>
      <c r="B10" s="147" t="s">
        <v>27</v>
      </c>
      <c r="C10" s="147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2"/>
      <c r="P10" s="92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74"/>
      <c r="AF10" s="74"/>
      <c r="AG10" s="74"/>
      <c r="AH10" s="160"/>
      <c r="AI10" s="146"/>
      <c r="AJ10" s="146"/>
      <c r="AK10" s="146"/>
      <c r="AL10" s="146"/>
      <c r="AM10" s="146"/>
      <c r="AN10" s="146"/>
      <c r="AO10" s="146"/>
      <c r="AP10" s="68"/>
      <c r="AR10" s="91" t="s">
        <v>85</v>
      </c>
      <c r="AS10" s="94"/>
      <c r="AT10" s="94"/>
      <c r="AU10" s="94"/>
      <c r="AV10" s="94"/>
    </row>
    <row r="11" spans="1:48" ht="24" customHeight="1">
      <c r="A11" s="68"/>
      <c r="B11" s="162" t="s">
        <v>39</v>
      </c>
      <c r="C11" s="162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95"/>
      <c r="P11" s="95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96"/>
      <c r="AE11" s="74"/>
      <c r="AF11" s="74"/>
      <c r="AG11" s="74"/>
      <c r="AH11" s="163" t="str">
        <f>IF(COUNTIF(AP26:AP42,"〇")&gt;0,"〇","")</f>
        <v/>
      </c>
      <c r="AI11" s="166" t="s">
        <v>55</v>
      </c>
      <c r="AJ11" s="166"/>
      <c r="AK11" s="166"/>
      <c r="AL11" s="166"/>
      <c r="AM11" s="166"/>
      <c r="AN11" s="166"/>
      <c r="AO11" s="166"/>
      <c r="AP11" s="68"/>
      <c r="AR11" s="91" t="s">
        <v>86</v>
      </c>
      <c r="AS11" s="94"/>
      <c r="AT11" s="94"/>
      <c r="AU11" s="94"/>
      <c r="AV11" s="94"/>
    </row>
    <row r="12" spans="1:48" ht="12" customHeight="1">
      <c r="A12" s="68"/>
      <c r="B12" s="167" t="s">
        <v>57</v>
      </c>
      <c r="C12" s="167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74"/>
      <c r="AF12" s="74"/>
      <c r="AG12" s="74"/>
      <c r="AH12" s="164"/>
      <c r="AI12" s="166"/>
      <c r="AJ12" s="166"/>
      <c r="AK12" s="166"/>
      <c r="AL12" s="166"/>
      <c r="AM12" s="166"/>
      <c r="AN12" s="166"/>
      <c r="AO12" s="166"/>
      <c r="AP12" s="68"/>
      <c r="AR12" s="97"/>
      <c r="AS12" s="97"/>
      <c r="AT12" s="97"/>
      <c r="AU12" s="97"/>
      <c r="AV12" s="97"/>
    </row>
    <row r="13" spans="1:48" ht="12" customHeight="1">
      <c r="A13" s="68"/>
      <c r="B13" s="170" t="s">
        <v>58</v>
      </c>
      <c r="C13" s="170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74"/>
      <c r="AF13" s="74"/>
      <c r="AG13" s="74"/>
      <c r="AH13" s="165"/>
      <c r="AI13" s="166"/>
      <c r="AJ13" s="166"/>
      <c r="AK13" s="166"/>
      <c r="AL13" s="166"/>
      <c r="AM13" s="166"/>
      <c r="AN13" s="166"/>
      <c r="AO13" s="166"/>
      <c r="AP13" s="68"/>
    </row>
    <row r="14" spans="1:48" ht="24.95" customHeight="1">
      <c r="A14" s="68"/>
      <c r="B14" s="162" t="s">
        <v>74</v>
      </c>
      <c r="C14" s="162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74"/>
      <c r="AF14" s="74"/>
      <c r="AG14" s="74"/>
      <c r="AH14" s="74"/>
      <c r="AI14" s="74"/>
      <c r="AJ14" s="98"/>
      <c r="AK14" s="171"/>
      <c r="AL14" s="171"/>
      <c r="AM14" s="171"/>
      <c r="AN14" s="171"/>
      <c r="AO14" s="171"/>
      <c r="AP14" s="68"/>
    </row>
    <row r="15" spans="1:48" ht="20.100000000000001" customHeight="1">
      <c r="A15" s="68"/>
      <c r="B15" s="147" t="s">
        <v>31</v>
      </c>
      <c r="C15" s="147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74"/>
      <c r="AF15" s="74"/>
      <c r="AG15" s="74"/>
      <c r="AH15" s="173" t="s">
        <v>30</v>
      </c>
      <c r="AI15" s="173"/>
      <c r="AJ15" s="173"/>
      <c r="AK15" s="173"/>
      <c r="AL15" s="173"/>
      <c r="AM15" s="173"/>
      <c r="AN15" s="173"/>
      <c r="AO15" s="173"/>
      <c r="AP15" s="68"/>
    </row>
    <row r="16" spans="1:48" ht="12" customHeight="1">
      <c r="A16" s="68"/>
      <c r="B16" s="167" t="s">
        <v>57</v>
      </c>
      <c r="C16" s="167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74"/>
      <c r="AF16" s="74"/>
      <c r="AG16" s="74"/>
      <c r="AH16" s="176"/>
      <c r="AI16" s="176"/>
      <c r="AJ16" s="176"/>
      <c r="AK16" s="176"/>
      <c r="AL16" s="176"/>
      <c r="AM16" s="176"/>
      <c r="AN16" s="176"/>
      <c r="AO16" s="176"/>
      <c r="AP16" s="68"/>
    </row>
    <row r="17" spans="1:46" ht="12" customHeight="1">
      <c r="A17" s="68"/>
      <c r="B17" s="170" t="s">
        <v>59</v>
      </c>
      <c r="C17" s="170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74"/>
      <c r="AF17" s="74"/>
      <c r="AG17" s="74"/>
      <c r="AH17" s="176"/>
      <c r="AI17" s="176"/>
      <c r="AJ17" s="176"/>
      <c r="AK17" s="176"/>
      <c r="AL17" s="176"/>
      <c r="AM17" s="176"/>
      <c r="AN17" s="176"/>
      <c r="AO17" s="176"/>
      <c r="AP17" s="68"/>
    </row>
    <row r="18" spans="1:46" ht="20.100000000000001" customHeight="1">
      <c r="A18" s="68"/>
      <c r="B18" s="147" t="s">
        <v>32</v>
      </c>
      <c r="C18" s="147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74"/>
      <c r="AF18" s="74"/>
      <c r="AG18" s="74"/>
      <c r="AH18" s="176"/>
      <c r="AI18" s="176"/>
      <c r="AJ18" s="176"/>
      <c r="AK18" s="176"/>
      <c r="AL18" s="176"/>
      <c r="AM18" s="176"/>
      <c r="AN18" s="176"/>
      <c r="AO18" s="176"/>
      <c r="AP18" s="68"/>
    </row>
    <row r="19" spans="1:46" ht="18.75" customHeight="1">
      <c r="A19" s="68"/>
      <c r="B19" s="74"/>
      <c r="C19" s="74"/>
      <c r="D19" s="74"/>
      <c r="E19" s="74"/>
      <c r="F19" s="100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98"/>
      <c r="AJ19" s="98"/>
      <c r="AK19" s="98"/>
      <c r="AL19" s="98"/>
      <c r="AM19" s="98"/>
      <c r="AN19" s="98"/>
      <c r="AO19" s="98"/>
      <c r="AP19" s="68"/>
    </row>
    <row r="20" spans="1:46" ht="18.75" customHeight="1">
      <c r="A20" s="68"/>
      <c r="B20" s="177" t="s">
        <v>46</v>
      </c>
      <c r="C20" s="177"/>
      <c r="D20" s="181"/>
      <c r="E20" s="181"/>
      <c r="F20" s="101"/>
      <c r="G20" s="101"/>
      <c r="H20" s="101"/>
      <c r="I20" s="101"/>
      <c r="J20" s="101"/>
      <c r="K20" s="101"/>
      <c r="L20" s="101"/>
      <c r="M20" s="101"/>
      <c r="N20" s="101"/>
      <c r="O20" s="102"/>
      <c r="P20" s="178" t="s">
        <v>46</v>
      </c>
      <c r="Q20" s="178"/>
      <c r="R20" s="178"/>
      <c r="S20" s="178"/>
      <c r="T20" s="182"/>
      <c r="U20" s="182"/>
      <c r="V20" s="182"/>
      <c r="W20" s="182"/>
      <c r="X20" s="182"/>
      <c r="Y20" s="182"/>
      <c r="Z20" s="182"/>
      <c r="AA20" s="182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68"/>
    </row>
    <row r="21" spans="1:46" ht="18.75" customHeight="1">
      <c r="A21" s="68"/>
      <c r="B21" s="179" t="s">
        <v>34</v>
      </c>
      <c r="C21" s="179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04"/>
      <c r="P21" s="180" t="s">
        <v>89</v>
      </c>
      <c r="Q21" s="180"/>
      <c r="R21" s="180"/>
      <c r="S21" s="180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68"/>
    </row>
    <row r="22" spans="1:46" ht="20.100000000000001" customHeight="1">
      <c r="A22" s="68"/>
      <c r="B22" s="74" t="s">
        <v>35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82"/>
      <c r="O22" s="82"/>
      <c r="P22" s="82"/>
      <c r="Q22" s="82"/>
      <c r="R22" s="82"/>
      <c r="S22" s="82"/>
      <c r="T22" s="105"/>
      <c r="U22" s="105"/>
      <c r="V22" s="105"/>
      <c r="W22" s="105"/>
      <c r="X22" s="105"/>
      <c r="Y22" s="105"/>
      <c r="Z22" s="105"/>
      <c r="AA22" s="69"/>
      <c r="AB22" s="69"/>
      <c r="AC22" s="106"/>
      <c r="AD22" s="106"/>
      <c r="AE22" s="106"/>
      <c r="AF22" s="106"/>
      <c r="AG22" s="106"/>
      <c r="AH22" s="106"/>
      <c r="AI22" s="106"/>
      <c r="AJ22" s="74"/>
      <c r="AK22" s="74"/>
      <c r="AL22" s="74"/>
      <c r="AM22" s="74"/>
      <c r="AN22" s="74"/>
      <c r="AO22" s="69"/>
      <c r="AP22" s="68"/>
    </row>
    <row r="23" spans="1:46" s="109" customFormat="1" ht="19.5" customHeight="1">
      <c r="A23" s="68"/>
      <c r="B23" s="68"/>
      <c r="C23" s="107" t="s">
        <v>75</v>
      </c>
      <c r="D23" s="108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68"/>
    </row>
    <row r="24" spans="1:46" s="67" customFormat="1" ht="15" customHeight="1">
      <c r="A24" s="99"/>
      <c r="B24" s="185" t="s">
        <v>38</v>
      </c>
      <c r="C24" s="186" t="s">
        <v>76</v>
      </c>
      <c r="D24" s="186" t="s">
        <v>77</v>
      </c>
      <c r="E24" s="186" t="s">
        <v>78</v>
      </c>
      <c r="F24" s="185" t="s">
        <v>40</v>
      </c>
      <c r="G24" s="188" t="s">
        <v>43</v>
      </c>
      <c r="H24" s="189"/>
      <c r="I24" s="110"/>
      <c r="J24" s="111"/>
      <c r="K24" s="111"/>
      <c r="L24" s="111"/>
      <c r="M24" s="111"/>
      <c r="N24" s="111"/>
      <c r="O24" s="111"/>
      <c r="P24" s="111"/>
      <c r="Q24" s="111"/>
      <c r="R24" s="111"/>
      <c r="S24" s="112" t="s">
        <v>47</v>
      </c>
      <c r="T24" s="192">
        <f>EOMONTH(AH6,-1)+1</f>
        <v>45139</v>
      </c>
      <c r="U24" s="192"/>
      <c r="V24" s="192"/>
      <c r="W24" s="192"/>
      <c r="X24" s="192"/>
      <c r="Y24" s="192"/>
      <c r="Z24" s="192"/>
      <c r="AA24" s="111" t="s">
        <v>37</v>
      </c>
      <c r="AB24" s="192">
        <f>EOMONTH(T24,0)</f>
        <v>45169</v>
      </c>
      <c r="AC24" s="192"/>
      <c r="AD24" s="192"/>
      <c r="AE24" s="192"/>
      <c r="AF24" s="192"/>
      <c r="AG24" s="192"/>
      <c r="AH24" s="192"/>
      <c r="AI24" s="111"/>
      <c r="AJ24" s="111"/>
      <c r="AK24" s="111"/>
      <c r="AL24" s="111"/>
      <c r="AM24" s="111"/>
      <c r="AN24" s="111"/>
      <c r="AO24" s="113"/>
      <c r="AP24" s="193" t="s">
        <v>56</v>
      </c>
    </row>
    <row r="25" spans="1:46" s="119" customFormat="1" ht="15" customHeight="1">
      <c r="A25" s="114"/>
      <c r="B25" s="185"/>
      <c r="C25" s="187"/>
      <c r="D25" s="187"/>
      <c r="E25" s="187"/>
      <c r="F25" s="185"/>
      <c r="G25" s="190"/>
      <c r="H25" s="191"/>
      <c r="I25" s="115">
        <f>DAY($T$24)</f>
        <v>1</v>
      </c>
      <c r="J25" s="115">
        <f>DAY($T$24+1)</f>
        <v>2</v>
      </c>
      <c r="K25" s="115">
        <f>DAY($T$24+2)</f>
        <v>3</v>
      </c>
      <c r="L25" s="115">
        <f>DAY($T$24+3)</f>
        <v>4</v>
      </c>
      <c r="M25" s="115">
        <f>DAY($T$24+4)</f>
        <v>5</v>
      </c>
      <c r="N25" s="115">
        <f>DAY($T$24+5)</f>
        <v>6</v>
      </c>
      <c r="O25" s="115">
        <f>DAY($T$24+6)</f>
        <v>7</v>
      </c>
      <c r="P25" s="115">
        <f>DAY($T$24+7)</f>
        <v>8</v>
      </c>
      <c r="Q25" s="115">
        <f>DAY($T$24+8)</f>
        <v>9</v>
      </c>
      <c r="R25" s="115">
        <f>DAY($T$24+9)</f>
        <v>10</v>
      </c>
      <c r="S25" s="115">
        <f>DAY($T$24+10)</f>
        <v>11</v>
      </c>
      <c r="T25" s="115">
        <f>DAY($T$24+11)</f>
        <v>12</v>
      </c>
      <c r="U25" s="115">
        <f>DAY($T$24+12)</f>
        <v>13</v>
      </c>
      <c r="V25" s="115">
        <f>DAY($T$24+13)</f>
        <v>14</v>
      </c>
      <c r="W25" s="115">
        <f>DAY($T$24+14)</f>
        <v>15</v>
      </c>
      <c r="X25" s="115">
        <f>DAY($T$24+15)</f>
        <v>16</v>
      </c>
      <c r="Y25" s="115">
        <f>DAY($T$24+16)</f>
        <v>17</v>
      </c>
      <c r="Z25" s="115">
        <f>DAY($T$24+17)</f>
        <v>18</v>
      </c>
      <c r="AA25" s="115">
        <f>DAY($T$24+18)</f>
        <v>19</v>
      </c>
      <c r="AB25" s="115">
        <f>DAY($T$24+19)</f>
        <v>20</v>
      </c>
      <c r="AC25" s="115">
        <f>DAY($T$24+20)</f>
        <v>21</v>
      </c>
      <c r="AD25" s="115">
        <f>DAY($T$24+21)</f>
        <v>22</v>
      </c>
      <c r="AE25" s="115">
        <f>DAY($T$24+22)</f>
        <v>23</v>
      </c>
      <c r="AF25" s="115">
        <f>DAY($T$24+23)</f>
        <v>24</v>
      </c>
      <c r="AG25" s="115">
        <f>DAY($T$24+24)</f>
        <v>25</v>
      </c>
      <c r="AH25" s="115">
        <f>DAY($T$24+25)</f>
        <v>26</v>
      </c>
      <c r="AI25" s="115">
        <f>DAY($T$24+26)</f>
        <v>27</v>
      </c>
      <c r="AJ25" s="115">
        <f>DAY($T$24+27)</f>
        <v>28</v>
      </c>
      <c r="AK25" s="115">
        <f>IF(DAY(AB24)=29,29,IF(DAY(AB24)=AJ25,"",DAY(T24+28)))</f>
        <v>29</v>
      </c>
      <c r="AL25" s="115">
        <f>IF(DAY(AB24)=29,"",IF(AK25="","",DAY(T24+29)))</f>
        <v>30</v>
      </c>
      <c r="AM25" s="116">
        <f>IF(DAY(AB24)=29,"",IF(DAY(AB24)=28,"",IF(DAY(AB24)=30,"",DAY(T24+30))))</f>
        <v>31</v>
      </c>
      <c r="AN25" s="117" t="s">
        <v>79</v>
      </c>
      <c r="AO25" s="118" t="s">
        <v>48</v>
      </c>
      <c r="AP25" s="194"/>
    </row>
    <row r="26" spans="1:46" ht="27.6" customHeight="1">
      <c r="A26" s="68"/>
      <c r="B26" s="120">
        <v>1</v>
      </c>
      <c r="C26" s="121"/>
      <c r="D26" s="122"/>
      <c r="E26" s="123"/>
      <c r="F26" s="120"/>
      <c r="G26" s="183"/>
      <c r="H26" s="184"/>
      <c r="I26" s="124"/>
      <c r="J26" s="125"/>
      <c r="K26" s="125"/>
      <c r="L26" s="126"/>
      <c r="M26" s="126"/>
      <c r="N26" s="126"/>
      <c r="O26" s="126"/>
      <c r="P26" s="126"/>
      <c r="Q26" s="125"/>
      <c r="R26" s="125"/>
      <c r="S26" s="126"/>
      <c r="T26" s="126"/>
      <c r="U26" s="126"/>
      <c r="V26" s="126"/>
      <c r="W26" s="126"/>
      <c r="X26" s="125"/>
      <c r="Y26" s="125"/>
      <c r="Z26" s="125"/>
      <c r="AA26" s="126"/>
      <c r="AB26" s="126"/>
      <c r="AC26" s="126"/>
      <c r="AD26" s="126"/>
      <c r="AE26" s="125"/>
      <c r="AF26" s="125"/>
      <c r="AG26" s="126"/>
      <c r="AH26" s="126"/>
      <c r="AI26" s="126"/>
      <c r="AJ26" s="126"/>
      <c r="AK26" s="125"/>
      <c r="AL26" s="126"/>
      <c r="AM26" s="127"/>
      <c r="AN26" s="128"/>
      <c r="AO26" s="129">
        <f t="shared" ref="AO26:AO42" si="0">SUM(I26:AN26)</f>
        <v>0</v>
      </c>
      <c r="AP26" s="120" t="str">
        <f t="shared" ref="AP26:AP42" si="1">IF(C26="","","〇")</f>
        <v/>
      </c>
      <c r="AT26" s="130"/>
    </row>
    <row r="27" spans="1:46" ht="27.6" customHeight="1">
      <c r="A27" s="68"/>
      <c r="B27" s="120">
        <v>2</v>
      </c>
      <c r="C27" s="121"/>
      <c r="D27" s="122"/>
      <c r="E27" s="123"/>
      <c r="F27" s="120"/>
      <c r="G27" s="183"/>
      <c r="H27" s="184"/>
      <c r="I27" s="124"/>
      <c r="J27" s="125"/>
      <c r="K27" s="125"/>
      <c r="L27" s="126"/>
      <c r="M27" s="126"/>
      <c r="N27" s="126"/>
      <c r="O27" s="126"/>
      <c r="P27" s="126"/>
      <c r="Q27" s="125"/>
      <c r="R27" s="125"/>
      <c r="S27" s="126"/>
      <c r="T27" s="126"/>
      <c r="U27" s="126"/>
      <c r="V27" s="126"/>
      <c r="W27" s="126"/>
      <c r="X27" s="125"/>
      <c r="Y27" s="125"/>
      <c r="Z27" s="125"/>
      <c r="AA27" s="126"/>
      <c r="AB27" s="126"/>
      <c r="AC27" s="126"/>
      <c r="AD27" s="126"/>
      <c r="AE27" s="125"/>
      <c r="AF27" s="125"/>
      <c r="AG27" s="126"/>
      <c r="AH27" s="126"/>
      <c r="AI27" s="126"/>
      <c r="AJ27" s="126"/>
      <c r="AK27" s="125"/>
      <c r="AL27" s="125"/>
      <c r="AM27" s="127"/>
      <c r="AN27" s="128"/>
      <c r="AO27" s="129">
        <f t="shared" si="0"/>
        <v>0</v>
      </c>
      <c r="AP27" s="120" t="str">
        <f t="shared" si="1"/>
        <v/>
      </c>
      <c r="AT27" s="130"/>
    </row>
    <row r="28" spans="1:46" ht="27.6" customHeight="1">
      <c r="A28" s="68"/>
      <c r="B28" s="120">
        <v>3</v>
      </c>
      <c r="C28" s="131"/>
      <c r="D28" s="122"/>
      <c r="E28" s="123"/>
      <c r="F28" s="120"/>
      <c r="G28" s="183"/>
      <c r="H28" s="184"/>
      <c r="I28" s="124"/>
      <c r="J28" s="125"/>
      <c r="K28" s="125"/>
      <c r="L28" s="126"/>
      <c r="M28" s="126"/>
      <c r="N28" s="126"/>
      <c r="O28" s="126"/>
      <c r="P28" s="126"/>
      <c r="Q28" s="125"/>
      <c r="R28" s="125"/>
      <c r="S28" s="126"/>
      <c r="T28" s="126"/>
      <c r="U28" s="126"/>
      <c r="V28" s="126"/>
      <c r="W28" s="126"/>
      <c r="X28" s="125"/>
      <c r="Y28" s="125"/>
      <c r="Z28" s="125"/>
      <c r="AA28" s="126"/>
      <c r="AB28" s="126"/>
      <c r="AC28" s="126"/>
      <c r="AD28" s="126"/>
      <c r="AE28" s="125"/>
      <c r="AF28" s="125"/>
      <c r="AG28" s="126"/>
      <c r="AH28" s="126"/>
      <c r="AI28" s="126"/>
      <c r="AJ28" s="126"/>
      <c r="AK28" s="125"/>
      <c r="AL28" s="125"/>
      <c r="AM28" s="127"/>
      <c r="AN28" s="128"/>
      <c r="AO28" s="129">
        <f t="shared" si="0"/>
        <v>0</v>
      </c>
      <c r="AP28" s="120" t="str">
        <f t="shared" si="1"/>
        <v/>
      </c>
      <c r="AT28" s="130"/>
    </row>
    <row r="29" spans="1:46" ht="27.6" customHeight="1">
      <c r="A29" s="68"/>
      <c r="B29" s="120">
        <v>4</v>
      </c>
      <c r="C29" s="131"/>
      <c r="D29" s="122"/>
      <c r="E29" s="123"/>
      <c r="F29" s="120"/>
      <c r="G29" s="183"/>
      <c r="H29" s="184"/>
      <c r="I29" s="124"/>
      <c r="J29" s="125"/>
      <c r="K29" s="125"/>
      <c r="L29" s="126"/>
      <c r="M29" s="126"/>
      <c r="N29" s="126"/>
      <c r="O29" s="126"/>
      <c r="P29" s="126"/>
      <c r="Q29" s="125"/>
      <c r="R29" s="125"/>
      <c r="S29" s="126"/>
      <c r="T29" s="126"/>
      <c r="U29" s="126"/>
      <c r="V29" s="126"/>
      <c r="W29" s="126"/>
      <c r="X29" s="125"/>
      <c r="Y29" s="125"/>
      <c r="Z29" s="125"/>
      <c r="AA29" s="126"/>
      <c r="AB29" s="126"/>
      <c r="AC29" s="126"/>
      <c r="AD29" s="126"/>
      <c r="AE29" s="125"/>
      <c r="AF29" s="125"/>
      <c r="AG29" s="126"/>
      <c r="AH29" s="126"/>
      <c r="AI29" s="126"/>
      <c r="AJ29" s="126"/>
      <c r="AK29" s="125"/>
      <c r="AL29" s="125"/>
      <c r="AM29" s="127"/>
      <c r="AN29" s="128"/>
      <c r="AO29" s="129">
        <f t="shared" si="0"/>
        <v>0</v>
      </c>
      <c r="AP29" s="120" t="str">
        <f t="shared" si="1"/>
        <v/>
      </c>
      <c r="AT29" s="130"/>
    </row>
    <row r="30" spans="1:46" ht="27.6" customHeight="1">
      <c r="A30" s="68"/>
      <c r="B30" s="120">
        <v>5</v>
      </c>
      <c r="C30" s="131"/>
      <c r="D30" s="122"/>
      <c r="E30" s="123"/>
      <c r="F30" s="120"/>
      <c r="G30" s="183"/>
      <c r="H30" s="184"/>
      <c r="I30" s="124"/>
      <c r="J30" s="125"/>
      <c r="K30" s="125"/>
      <c r="L30" s="126"/>
      <c r="M30" s="126"/>
      <c r="N30" s="126"/>
      <c r="O30" s="126"/>
      <c r="P30" s="126"/>
      <c r="Q30" s="125"/>
      <c r="R30" s="125"/>
      <c r="S30" s="126"/>
      <c r="T30" s="126"/>
      <c r="U30" s="126"/>
      <c r="V30" s="126"/>
      <c r="W30" s="126"/>
      <c r="X30" s="125"/>
      <c r="Y30" s="125"/>
      <c r="Z30" s="125"/>
      <c r="AA30" s="126"/>
      <c r="AB30" s="126"/>
      <c r="AC30" s="126"/>
      <c r="AD30" s="126"/>
      <c r="AE30" s="125"/>
      <c r="AF30" s="125"/>
      <c r="AG30" s="126"/>
      <c r="AH30" s="126"/>
      <c r="AI30" s="126"/>
      <c r="AJ30" s="126"/>
      <c r="AK30" s="125"/>
      <c r="AL30" s="125"/>
      <c r="AM30" s="127"/>
      <c r="AN30" s="128"/>
      <c r="AO30" s="129">
        <f t="shared" si="0"/>
        <v>0</v>
      </c>
      <c r="AP30" s="120" t="str">
        <f t="shared" si="1"/>
        <v/>
      </c>
      <c r="AT30" s="130"/>
    </row>
    <row r="31" spans="1:46" ht="27.6" customHeight="1">
      <c r="A31" s="68"/>
      <c r="B31" s="120">
        <v>6</v>
      </c>
      <c r="C31" s="131"/>
      <c r="D31" s="122"/>
      <c r="E31" s="123"/>
      <c r="F31" s="120"/>
      <c r="G31" s="183"/>
      <c r="H31" s="184"/>
      <c r="I31" s="124"/>
      <c r="J31" s="125"/>
      <c r="K31" s="125"/>
      <c r="L31" s="126"/>
      <c r="M31" s="126"/>
      <c r="N31" s="126"/>
      <c r="O31" s="126"/>
      <c r="P31" s="126"/>
      <c r="Q31" s="125"/>
      <c r="R31" s="125"/>
      <c r="S31" s="126"/>
      <c r="T31" s="126"/>
      <c r="U31" s="126"/>
      <c r="V31" s="126"/>
      <c r="W31" s="126"/>
      <c r="X31" s="125"/>
      <c r="Y31" s="125"/>
      <c r="Z31" s="125"/>
      <c r="AA31" s="126"/>
      <c r="AB31" s="126"/>
      <c r="AC31" s="126"/>
      <c r="AD31" s="126"/>
      <c r="AE31" s="125"/>
      <c r="AF31" s="125"/>
      <c r="AG31" s="126"/>
      <c r="AH31" s="126"/>
      <c r="AI31" s="126"/>
      <c r="AJ31" s="126"/>
      <c r="AK31" s="125"/>
      <c r="AL31" s="126"/>
      <c r="AM31" s="127"/>
      <c r="AN31" s="128"/>
      <c r="AO31" s="129">
        <f t="shared" si="0"/>
        <v>0</v>
      </c>
      <c r="AP31" s="120" t="str">
        <f t="shared" si="1"/>
        <v/>
      </c>
      <c r="AT31" s="130"/>
    </row>
    <row r="32" spans="1:46" ht="27.6" customHeight="1">
      <c r="A32" s="68"/>
      <c r="B32" s="120">
        <v>7</v>
      </c>
      <c r="C32" s="131"/>
      <c r="D32" s="122"/>
      <c r="E32" s="123"/>
      <c r="F32" s="120"/>
      <c r="G32" s="183"/>
      <c r="H32" s="184"/>
      <c r="I32" s="124"/>
      <c r="J32" s="125"/>
      <c r="K32" s="125"/>
      <c r="L32" s="126"/>
      <c r="M32" s="126"/>
      <c r="N32" s="126"/>
      <c r="O32" s="126"/>
      <c r="P32" s="126"/>
      <c r="Q32" s="125"/>
      <c r="R32" s="125"/>
      <c r="S32" s="126"/>
      <c r="T32" s="126"/>
      <c r="U32" s="126"/>
      <c r="V32" s="126"/>
      <c r="W32" s="126"/>
      <c r="X32" s="125"/>
      <c r="Y32" s="125"/>
      <c r="Z32" s="125"/>
      <c r="AA32" s="126"/>
      <c r="AB32" s="126"/>
      <c r="AC32" s="126"/>
      <c r="AD32" s="126"/>
      <c r="AE32" s="125"/>
      <c r="AF32" s="125"/>
      <c r="AG32" s="126"/>
      <c r="AH32" s="126"/>
      <c r="AI32" s="126"/>
      <c r="AJ32" s="126"/>
      <c r="AK32" s="125"/>
      <c r="AL32" s="125"/>
      <c r="AM32" s="127"/>
      <c r="AN32" s="128"/>
      <c r="AO32" s="129">
        <f t="shared" si="0"/>
        <v>0</v>
      </c>
      <c r="AP32" s="120" t="str">
        <f t="shared" si="1"/>
        <v/>
      </c>
      <c r="AT32" s="130"/>
    </row>
    <row r="33" spans="1:46" ht="27.6" customHeight="1">
      <c r="A33" s="68"/>
      <c r="B33" s="120">
        <v>8</v>
      </c>
      <c r="C33" s="131"/>
      <c r="D33" s="122"/>
      <c r="E33" s="123"/>
      <c r="F33" s="120"/>
      <c r="G33" s="183"/>
      <c r="H33" s="184"/>
      <c r="I33" s="124"/>
      <c r="J33" s="125"/>
      <c r="K33" s="125"/>
      <c r="L33" s="126"/>
      <c r="M33" s="126"/>
      <c r="N33" s="126"/>
      <c r="O33" s="126"/>
      <c r="P33" s="126"/>
      <c r="Q33" s="125"/>
      <c r="R33" s="125"/>
      <c r="S33" s="126"/>
      <c r="T33" s="126"/>
      <c r="U33" s="126"/>
      <c r="V33" s="126"/>
      <c r="W33" s="126"/>
      <c r="X33" s="125"/>
      <c r="Y33" s="125"/>
      <c r="Z33" s="125"/>
      <c r="AA33" s="126"/>
      <c r="AB33" s="126"/>
      <c r="AC33" s="126"/>
      <c r="AD33" s="126"/>
      <c r="AE33" s="125"/>
      <c r="AF33" s="125"/>
      <c r="AG33" s="126"/>
      <c r="AH33" s="126"/>
      <c r="AI33" s="126"/>
      <c r="AJ33" s="126"/>
      <c r="AK33" s="125"/>
      <c r="AL33" s="125"/>
      <c r="AM33" s="127"/>
      <c r="AN33" s="128"/>
      <c r="AO33" s="129">
        <f t="shared" si="0"/>
        <v>0</v>
      </c>
      <c r="AP33" s="120" t="str">
        <f t="shared" si="1"/>
        <v/>
      </c>
      <c r="AT33" s="130"/>
    </row>
    <row r="34" spans="1:46" ht="27" customHeight="1">
      <c r="A34" s="68"/>
      <c r="B34" s="120">
        <v>9</v>
      </c>
      <c r="C34" s="131"/>
      <c r="D34" s="122"/>
      <c r="E34" s="123"/>
      <c r="F34" s="120"/>
      <c r="G34" s="183"/>
      <c r="H34" s="184"/>
      <c r="I34" s="124"/>
      <c r="J34" s="125"/>
      <c r="K34" s="125"/>
      <c r="L34" s="126"/>
      <c r="M34" s="126"/>
      <c r="N34" s="126"/>
      <c r="O34" s="126"/>
      <c r="P34" s="126"/>
      <c r="Q34" s="125"/>
      <c r="R34" s="125"/>
      <c r="S34" s="126"/>
      <c r="T34" s="126"/>
      <c r="U34" s="126"/>
      <c r="V34" s="126"/>
      <c r="W34" s="126"/>
      <c r="X34" s="125"/>
      <c r="Y34" s="125"/>
      <c r="Z34" s="125"/>
      <c r="AA34" s="126"/>
      <c r="AB34" s="126"/>
      <c r="AC34" s="126"/>
      <c r="AD34" s="126"/>
      <c r="AE34" s="125"/>
      <c r="AF34" s="125"/>
      <c r="AG34" s="126"/>
      <c r="AH34" s="126"/>
      <c r="AI34" s="126"/>
      <c r="AJ34" s="126"/>
      <c r="AK34" s="125"/>
      <c r="AL34" s="125"/>
      <c r="AM34" s="127"/>
      <c r="AN34" s="128"/>
      <c r="AO34" s="129">
        <f t="shared" si="0"/>
        <v>0</v>
      </c>
      <c r="AP34" s="120" t="str">
        <f t="shared" si="1"/>
        <v/>
      </c>
      <c r="AT34" s="130"/>
    </row>
    <row r="35" spans="1:46" ht="27.6" customHeight="1">
      <c r="A35" s="68"/>
      <c r="B35" s="120">
        <v>10</v>
      </c>
      <c r="C35" s="121"/>
      <c r="D35" s="122"/>
      <c r="E35" s="123"/>
      <c r="F35" s="120"/>
      <c r="G35" s="183"/>
      <c r="H35" s="184"/>
      <c r="I35" s="124"/>
      <c r="J35" s="125"/>
      <c r="K35" s="125"/>
      <c r="L35" s="126"/>
      <c r="M35" s="126"/>
      <c r="N35" s="126"/>
      <c r="O35" s="126"/>
      <c r="P35" s="126"/>
      <c r="Q35" s="125"/>
      <c r="R35" s="125"/>
      <c r="S35" s="126"/>
      <c r="T35" s="126"/>
      <c r="U35" s="126"/>
      <c r="V35" s="126"/>
      <c r="W35" s="126"/>
      <c r="X35" s="125"/>
      <c r="Y35" s="125"/>
      <c r="Z35" s="125"/>
      <c r="AA35" s="126"/>
      <c r="AB35" s="126"/>
      <c r="AC35" s="126"/>
      <c r="AD35" s="126"/>
      <c r="AE35" s="125"/>
      <c r="AF35" s="125"/>
      <c r="AG35" s="126"/>
      <c r="AH35" s="126"/>
      <c r="AI35" s="126"/>
      <c r="AJ35" s="126"/>
      <c r="AK35" s="125"/>
      <c r="AL35" s="126"/>
      <c r="AM35" s="127"/>
      <c r="AN35" s="128"/>
      <c r="AO35" s="129">
        <f t="shared" ref="AO35" si="2">SUM(I35:AN35)</f>
        <v>0</v>
      </c>
      <c r="AP35" s="120" t="str">
        <f t="shared" ref="AP35" si="3">IF(C35="","","〇")</f>
        <v/>
      </c>
      <c r="AT35" s="130"/>
    </row>
    <row r="36" spans="1:46" ht="27.6" hidden="1" customHeight="1">
      <c r="A36" s="68"/>
      <c r="B36" s="120">
        <v>11</v>
      </c>
      <c r="C36" s="121"/>
      <c r="D36" s="122"/>
      <c r="E36" s="123"/>
      <c r="F36" s="120"/>
      <c r="G36" s="183"/>
      <c r="H36" s="184"/>
      <c r="I36" s="124"/>
      <c r="J36" s="125"/>
      <c r="K36" s="125"/>
      <c r="L36" s="126"/>
      <c r="M36" s="126"/>
      <c r="N36" s="126"/>
      <c r="O36" s="126"/>
      <c r="P36" s="126"/>
      <c r="Q36" s="125"/>
      <c r="R36" s="125"/>
      <c r="S36" s="126"/>
      <c r="T36" s="126"/>
      <c r="U36" s="126"/>
      <c r="V36" s="126"/>
      <c r="W36" s="126"/>
      <c r="X36" s="125"/>
      <c r="Y36" s="125"/>
      <c r="Z36" s="125"/>
      <c r="AA36" s="126"/>
      <c r="AB36" s="126"/>
      <c r="AC36" s="126"/>
      <c r="AD36" s="126"/>
      <c r="AE36" s="125"/>
      <c r="AF36" s="125"/>
      <c r="AG36" s="126"/>
      <c r="AH36" s="126"/>
      <c r="AI36" s="126"/>
      <c r="AJ36" s="126"/>
      <c r="AK36" s="125"/>
      <c r="AL36" s="126"/>
      <c r="AM36" s="127"/>
      <c r="AN36" s="128"/>
      <c r="AO36" s="129">
        <f t="shared" si="0"/>
        <v>0</v>
      </c>
      <c r="AP36" s="120" t="str">
        <f t="shared" si="1"/>
        <v/>
      </c>
      <c r="AT36" s="130"/>
    </row>
    <row r="37" spans="1:46" ht="27.6" hidden="1" customHeight="1">
      <c r="A37" s="68"/>
      <c r="B37" s="120">
        <v>12</v>
      </c>
      <c r="C37" s="121"/>
      <c r="D37" s="122"/>
      <c r="E37" s="123"/>
      <c r="F37" s="120"/>
      <c r="G37" s="183"/>
      <c r="H37" s="184"/>
      <c r="I37" s="124"/>
      <c r="J37" s="125"/>
      <c r="K37" s="125"/>
      <c r="L37" s="126"/>
      <c r="M37" s="126"/>
      <c r="N37" s="126"/>
      <c r="O37" s="126"/>
      <c r="P37" s="126"/>
      <c r="Q37" s="125"/>
      <c r="R37" s="125"/>
      <c r="S37" s="126"/>
      <c r="T37" s="126"/>
      <c r="U37" s="126"/>
      <c r="V37" s="126"/>
      <c r="W37" s="126"/>
      <c r="X37" s="125"/>
      <c r="Y37" s="125"/>
      <c r="Z37" s="125"/>
      <c r="AA37" s="126"/>
      <c r="AB37" s="126"/>
      <c r="AC37" s="126"/>
      <c r="AD37" s="126"/>
      <c r="AE37" s="125"/>
      <c r="AF37" s="125"/>
      <c r="AG37" s="126"/>
      <c r="AH37" s="126"/>
      <c r="AI37" s="126"/>
      <c r="AJ37" s="126"/>
      <c r="AK37" s="125"/>
      <c r="AL37" s="126"/>
      <c r="AM37" s="127"/>
      <c r="AN37" s="128"/>
      <c r="AO37" s="129">
        <f t="shared" ref="AO37" si="4">SUM(I37:AN37)</f>
        <v>0</v>
      </c>
      <c r="AP37" s="120" t="str">
        <f t="shared" ref="AP37" si="5">IF(C37="","","〇")</f>
        <v/>
      </c>
      <c r="AT37" s="130"/>
    </row>
    <row r="38" spans="1:46" ht="27.6" hidden="1" customHeight="1">
      <c r="A38" s="68"/>
      <c r="B38" s="120">
        <v>13</v>
      </c>
      <c r="C38" s="121"/>
      <c r="D38" s="122"/>
      <c r="E38" s="123"/>
      <c r="F38" s="120"/>
      <c r="G38" s="183"/>
      <c r="H38" s="184"/>
      <c r="I38" s="124"/>
      <c r="J38" s="125"/>
      <c r="K38" s="125"/>
      <c r="L38" s="126"/>
      <c r="M38" s="126"/>
      <c r="N38" s="126"/>
      <c r="O38" s="126"/>
      <c r="P38" s="126"/>
      <c r="Q38" s="125"/>
      <c r="R38" s="125"/>
      <c r="S38" s="126"/>
      <c r="T38" s="126"/>
      <c r="U38" s="126"/>
      <c r="V38" s="126"/>
      <c r="W38" s="126"/>
      <c r="X38" s="125"/>
      <c r="Y38" s="125"/>
      <c r="Z38" s="125"/>
      <c r="AA38" s="126"/>
      <c r="AB38" s="126"/>
      <c r="AC38" s="126"/>
      <c r="AD38" s="126"/>
      <c r="AE38" s="125"/>
      <c r="AF38" s="125"/>
      <c r="AG38" s="126"/>
      <c r="AH38" s="126"/>
      <c r="AI38" s="126"/>
      <c r="AJ38" s="126"/>
      <c r="AK38" s="125"/>
      <c r="AL38" s="126"/>
      <c r="AM38" s="127"/>
      <c r="AN38" s="128"/>
      <c r="AO38" s="129">
        <f t="shared" si="0"/>
        <v>0</v>
      </c>
      <c r="AP38" s="120" t="str">
        <f t="shared" si="1"/>
        <v/>
      </c>
      <c r="AT38" s="130"/>
    </row>
    <row r="39" spans="1:46" ht="27.6" hidden="1" customHeight="1">
      <c r="A39" s="68"/>
      <c r="B39" s="120">
        <v>14</v>
      </c>
      <c r="C39" s="121"/>
      <c r="D39" s="122"/>
      <c r="E39" s="123"/>
      <c r="F39" s="120"/>
      <c r="G39" s="183"/>
      <c r="H39" s="184"/>
      <c r="I39" s="124"/>
      <c r="J39" s="125"/>
      <c r="K39" s="125"/>
      <c r="L39" s="126"/>
      <c r="M39" s="126"/>
      <c r="N39" s="126"/>
      <c r="O39" s="126"/>
      <c r="P39" s="126"/>
      <c r="Q39" s="125"/>
      <c r="R39" s="125"/>
      <c r="S39" s="126"/>
      <c r="T39" s="126"/>
      <c r="U39" s="126"/>
      <c r="V39" s="126"/>
      <c r="W39" s="126"/>
      <c r="X39" s="125"/>
      <c r="Y39" s="125"/>
      <c r="Z39" s="125"/>
      <c r="AA39" s="126"/>
      <c r="AB39" s="126"/>
      <c r="AC39" s="126"/>
      <c r="AD39" s="126"/>
      <c r="AE39" s="125"/>
      <c r="AF39" s="125"/>
      <c r="AG39" s="126"/>
      <c r="AH39" s="126"/>
      <c r="AI39" s="126"/>
      <c r="AJ39" s="126"/>
      <c r="AK39" s="125"/>
      <c r="AL39" s="126"/>
      <c r="AM39" s="127"/>
      <c r="AN39" s="128"/>
      <c r="AO39" s="129">
        <f t="shared" ref="AO39" si="6">SUM(I39:AN39)</f>
        <v>0</v>
      </c>
      <c r="AP39" s="120" t="str">
        <f t="shared" ref="AP39" si="7">IF(C39="","","〇")</f>
        <v/>
      </c>
      <c r="AT39" s="130"/>
    </row>
    <row r="40" spans="1:46" ht="27.6" hidden="1" customHeight="1">
      <c r="A40" s="68"/>
      <c r="B40" s="120">
        <v>15</v>
      </c>
      <c r="C40" s="121"/>
      <c r="D40" s="122"/>
      <c r="E40" s="123"/>
      <c r="F40" s="120"/>
      <c r="G40" s="183"/>
      <c r="H40" s="184"/>
      <c r="I40" s="124"/>
      <c r="J40" s="125"/>
      <c r="K40" s="125"/>
      <c r="L40" s="126"/>
      <c r="M40" s="126"/>
      <c r="N40" s="126"/>
      <c r="O40" s="126"/>
      <c r="P40" s="126"/>
      <c r="Q40" s="125"/>
      <c r="R40" s="125"/>
      <c r="S40" s="126"/>
      <c r="T40" s="126"/>
      <c r="U40" s="126"/>
      <c r="V40" s="126"/>
      <c r="W40" s="126"/>
      <c r="X40" s="125"/>
      <c r="Y40" s="125"/>
      <c r="Z40" s="125"/>
      <c r="AA40" s="126"/>
      <c r="AB40" s="126"/>
      <c r="AC40" s="126"/>
      <c r="AD40" s="126"/>
      <c r="AE40" s="125"/>
      <c r="AF40" s="125"/>
      <c r="AG40" s="126"/>
      <c r="AH40" s="126"/>
      <c r="AI40" s="126"/>
      <c r="AJ40" s="126"/>
      <c r="AK40" s="125"/>
      <c r="AL40" s="126"/>
      <c r="AM40" s="127"/>
      <c r="AN40" s="128"/>
      <c r="AO40" s="129">
        <f t="shared" si="0"/>
        <v>0</v>
      </c>
      <c r="AP40" s="120" t="str">
        <f t="shared" si="1"/>
        <v/>
      </c>
      <c r="AT40" s="130"/>
    </row>
    <row r="41" spans="1:46" ht="27.6" hidden="1" customHeight="1">
      <c r="A41" s="68"/>
      <c r="B41" s="120">
        <v>16</v>
      </c>
      <c r="C41" s="121"/>
      <c r="D41" s="122"/>
      <c r="E41" s="123"/>
      <c r="F41" s="120"/>
      <c r="G41" s="183"/>
      <c r="H41" s="184"/>
      <c r="I41" s="124"/>
      <c r="J41" s="125"/>
      <c r="K41" s="125"/>
      <c r="L41" s="126"/>
      <c r="M41" s="126"/>
      <c r="N41" s="126"/>
      <c r="O41" s="126"/>
      <c r="P41" s="126"/>
      <c r="Q41" s="125"/>
      <c r="R41" s="125"/>
      <c r="S41" s="126"/>
      <c r="T41" s="126"/>
      <c r="U41" s="126"/>
      <c r="V41" s="126"/>
      <c r="W41" s="126"/>
      <c r="X41" s="125"/>
      <c r="Y41" s="125"/>
      <c r="Z41" s="125"/>
      <c r="AA41" s="126"/>
      <c r="AB41" s="126"/>
      <c r="AC41" s="126"/>
      <c r="AD41" s="126"/>
      <c r="AE41" s="125"/>
      <c r="AF41" s="125"/>
      <c r="AG41" s="126"/>
      <c r="AH41" s="126"/>
      <c r="AI41" s="126"/>
      <c r="AJ41" s="126"/>
      <c r="AK41" s="125"/>
      <c r="AL41" s="126"/>
      <c r="AM41" s="127"/>
      <c r="AN41" s="128"/>
      <c r="AO41" s="129">
        <f t="shared" ref="AO41" si="8">SUM(I41:AN41)</f>
        <v>0</v>
      </c>
      <c r="AP41" s="120" t="str">
        <f t="shared" ref="AP41" si="9">IF(C41="","","〇")</f>
        <v/>
      </c>
      <c r="AT41" s="130"/>
    </row>
    <row r="42" spans="1:46" ht="27.6" hidden="1" customHeight="1">
      <c r="A42" s="68"/>
      <c r="B42" s="120">
        <v>17</v>
      </c>
      <c r="C42" s="121"/>
      <c r="D42" s="122"/>
      <c r="E42" s="123"/>
      <c r="F42" s="120"/>
      <c r="G42" s="183"/>
      <c r="H42" s="184"/>
      <c r="I42" s="124"/>
      <c r="J42" s="125"/>
      <c r="K42" s="125"/>
      <c r="L42" s="126"/>
      <c r="M42" s="126"/>
      <c r="N42" s="126"/>
      <c r="O42" s="126"/>
      <c r="P42" s="126"/>
      <c r="Q42" s="125"/>
      <c r="R42" s="125"/>
      <c r="S42" s="126"/>
      <c r="T42" s="126"/>
      <c r="U42" s="126"/>
      <c r="V42" s="126"/>
      <c r="W42" s="126"/>
      <c r="X42" s="125"/>
      <c r="Y42" s="125"/>
      <c r="Z42" s="125"/>
      <c r="AA42" s="126"/>
      <c r="AB42" s="126"/>
      <c r="AC42" s="126"/>
      <c r="AD42" s="126"/>
      <c r="AE42" s="125"/>
      <c r="AF42" s="125"/>
      <c r="AG42" s="126"/>
      <c r="AH42" s="126"/>
      <c r="AI42" s="126"/>
      <c r="AJ42" s="126"/>
      <c r="AK42" s="125"/>
      <c r="AL42" s="126"/>
      <c r="AM42" s="127"/>
      <c r="AN42" s="128"/>
      <c r="AO42" s="129">
        <f t="shared" si="0"/>
        <v>0</v>
      </c>
      <c r="AP42" s="120" t="str">
        <f t="shared" si="1"/>
        <v/>
      </c>
      <c r="AT42" s="130"/>
    </row>
    <row r="43" spans="1:46">
      <c r="A43" s="68"/>
      <c r="B43" s="77" t="s">
        <v>80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</row>
  </sheetData>
  <sheetProtection formatCells="0" selectLockedCells="1"/>
  <mergeCells count="69">
    <mergeCell ref="G42:H42"/>
    <mergeCell ref="G29:H29"/>
    <mergeCell ref="G30:H30"/>
    <mergeCell ref="G31:H31"/>
    <mergeCell ref="G32:H32"/>
    <mergeCell ref="G33:H33"/>
    <mergeCell ref="G34:H34"/>
    <mergeCell ref="G41:H41"/>
    <mergeCell ref="G40:H40"/>
    <mergeCell ref="G39:H39"/>
    <mergeCell ref="G38:H38"/>
    <mergeCell ref="G37:H37"/>
    <mergeCell ref="G36:H36"/>
    <mergeCell ref="G35:H35"/>
    <mergeCell ref="T24:Z24"/>
    <mergeCell ref="AB24:AH24"/>
    <mergeCell ref="AP24:AP25"/>
    <mergeCell ref="G26:H26"/>
    <mergeCell ref="G27:H27"/>
    <mergeCell ref="G28:H28"/>
    <mergeCell ref="B24:B25"/>
    <mergeCell ref="C24:C25"/>
    <mergeCell ref="D24:D25"/>
    <mergeCell ref="E24:E25"/>
    <mergeCell ref="F24:F25"/>
    <mergeCell ref="G24:H25"/>
    <mergeCell ref="T21:AO21"/>
    <mergeCell ref="B16:C16"/>
    <mergeCell ref="D16:AD17"/>
    <mergeCell ref="AH16:AO18"/>
    <mergeCell ref="B17:C17"/>
    <mergeCell ref="B18:C18"/>
    <mergeCell ref="D18:AD18"/>
    <mergeCell ref="B20:C20"/>
    <mergeCell ref="P20:S20"/>
    <mergeCell ref="B21:C21"/>
    <mergeCell ref="D21:N21"/>
    <mergeCell ref="P21:S21"/>
    <mergeCell ref="D20:E20"/>
    <mergeCell ref="T20:AA20"/>
    <mergeCell ref="B14:C14"/>
    <mergeCell ref="D14:AD14"/>
    <mergeCell ref="AK14:AO14"/>
    <mergeCell ref="B15:C15"/>
    <mergeCell ref="D15:AD15"/>
    <mergeCell ref="AH15:AO15"/>
    <mergeCell ref="B11:C11"/>
    <mergeCell ref="D11:N11"/>
    <mergeCell ref="AH11:AH13"/>
    <mergeCell ref="AI11:AO13"/>
    <mergeCell ref="B12:C12"/>
    <mergeCell ref="D12:N13"/>
    <mergeCell ref="B13:C13"/>
    <mergeCell ref="AI9:AO10"/>
    <mergeCell ref="B10:C10"/>
    <mergeCell ref="D10:N10"/>
    <mergeCell ref="B1:AP1"/>
    <mergeCell ref="B3:AO3"/>
    <mergeCell ref="E5:N5"/>
    <mergeCell ref="AE5:AG5"/>
    <mergeCell ref="AH5:AO5"/>
    <mergeCell ref="AE6:AG6"/>
    <mergeCell ref="AH6:AO6"/>
    <mergeCell ref="B8:C8"/>
    <mergeCell ref="D8:AD8"/>
    <mergeCell ref="B9:C9"/>
    <mergeCell ref="D9:AD9"/>
    <mergeCell ref="AH9:AH10"/>
    <mergeCell ref="B6:N6"/>
  </mergeCells>
  <phoneticPr fontId="2"/>
  <dataValidations count="6">
    <dataValidation type="list" allowBlank="1" showInputMessage="1" showErrorMessage="1" sqref="AH9:AH10" xr:uid="{00000000-0002-0000-0100-000000000000}">
      <formula1>"　,○"</formula1>
    </dataValidation>
    <dataValidation type="list" allowBlank="1" showInputMessage="1" showErrorMessage="1" sqref="D26:D42" xr:uid="{00000000-0002-0000-0100-000002000000}">
      <formula1>"　,班長,職長"</formula1>
    </dataValidation>
    <dataValidation type="list" allowBlank="1" showInputMessage="1" showErrorMessage="1" sqref="AS4" xr:uid="{00000000-0002-0000-0100-000003000000}">
      <formula1>"2020,2021,2022,2023,2024,2025,2026,2027,2028,2029,2030"</formula1>
    </dataValidation>
    <dataValidation type="list" allowBlank="1" showInputMessage="1" showErrorMessage="1" sqref="AS5" xr:uid="{00000000-0002-0000-0100-000004000000}">
      <formula1>"1,2,3,4,5,6,7,8,9,10,11,12"</formula1>
    </dataValidation>
    <dataValidation allowBlank="1" showInputMessage="1" showErrorMessage="1" promptTitle="空欄で構いません" prompt="　" sqref="D15:AD18" xr:uid="{8E0352B8-9097-4EF0-8F98-6FFBF29F1FFC}"/>
    <dataValidation allowBlank="1" showInputMessage="1" showErrorMessage="1" promptTitle="報告機関の末日を入力してください。" prompt="入力例&quot;2023/8/31&quot;" sqref="AH6:AO6" xr:uid="{8226D938-214D-4561-84F8-C19EC39B6544}"/>
  </dataValidations>
  <printOptions horizontalCentered="1" verticalCentered="1"/>
  <pageMargins left="0.27559055118110237" right="0.27559055118110237" top="0.31496062992125984" bottom="0.35433070866141736" header="0.19685039370078741" footer="0.19685039370078741"/>
  <pageSetup paperSize="9" scale="75" fitToHeight="2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O44"/>
  <sheetViews>
    <sheetView showGridLines="0" view="pageLayout" zoomScale="95" zoomScaleNormal="100" zoomScaleSheetLayoutView="100" zoomScalePageLayoutView="95" workbookViewId="0">
      <selection activeCell="AP5" sqref="AP5"/>
    </sheetView>
  </sheetViews>
  <sheetFormatPr defaultRowHeight="18.75"/>
  <cols>
    <col min="1" max="1" width="4.125" style="22" customWidth="1"/>
    <col min="2" max="2" width="1.875" style="22" customWidth="1"/>
    <col min="3" max="3" width="11.875" style="22" customWidth="1"/>
    <col min="4" max="4" width="4.125" style="22" customWidth="1"/>
    <col min="5" max="5" width="13.375" style="22" customWidth="1"/>
    <col min="6" max="14" width="2.125" style="22" customWidth="1"/>
    <col min="15" max="15" width="1.5" style="22" customWidth="1"/>
    <col min="16" max="16" width="4.5" style="22" customWidth="1"/>
    <col min="17" max="20" width="2.125" style="22" customWidth="1"/>
    <col min="21" max="21" width="2.25" style="22" customWidth="1"/>
    <col min="22" max="24" width="2.125" style="22" customWidth="1"/>
    <col min="25" max="25" width="2" style="22" customWidth="1"/>
    <col min="26" max="36" width="2.125" style="22" customWidth="1"/>
    <col min="37" max="37" width="2" style="22" customWidth="1"/>
    <col min="38" max="39" width="2.125" style="22" customWidth="1"/>
    <col min="40" max="40" width="2" style="22" customWidth="1"/>
    <col min="41" max="16384" width="9" style="22"/>
  </cols>
  <sheetData>
    <row r="1" spans="1:40" s="20" customFormat="1" ht="13.5">
      <c r="A1" s="19" t="s">
        <v>23</v>
      </c>
      <c r="B1" s="19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 ht="30" customHeight="1">
      <c r="A2" s="227" t="s">
        <v>51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</row>
    <row r="3" spans="1:40" ht="20.100000000000001" customHeight="1">
      <c r="T3" s="23"/>
      <c r="U3" s="23"/>
      <c r="X3" s="228" t="s">
        <v>24</v>
      </c>
      <c r="Y3" s="228"/>
      <c r="Z3" s="228"/>
      <c r="AA3" s="228"/>
      <c r="AB3" s="229" t="str">
        <f>IF('1事務受託様式第５号'!AH5=0,"",'1事務受託様式第５号'!AH5)</f>
        <v/>
      </c>
      <c r="AC3" s="229"/>
      <c r="AD3" s="229"/>
      <c r="AE3" s="229"/>
      <c r="AF3" s="229"/>
      <c r="AG3" s="229"/>
      <c r="AH3" s="229"/>
      <c r="AI3" s="229"/>
      <c r="AJ3" s="229"/>
      <c r="AK3" s="229"/>
    </row>
    <row r="4" spans="1:40" ht="20.100000000000001" customHeight="1">
      <c r="A4" s="24"/>
      <c r="B4" s="233" t="str">
        <f>IF('1事務受託様式第５号'!B6=0,"",'1事務受託様式第５号'!B6)</f>
        <v>株式会社　高建</v>
      </c>
      <c r="C4" s="233"/>
      <c r="D4" s="233"/>
      <c r="E4" s="233"/>
      <c r="F4" s="233"/>
      <c r="G4" s="233"/>
      <c r="H4" s="232" t="s">
        <v>49</v>
      </c>
      <c r="I4" s="232"/>
      <c r="J4" s="232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5"/>
      <c r="W4" s="25"/>
      <c r="X4" s="230" t="s">
        <v>25</v>
      </c>
      <c r="Y4" s="230"/>
      <c r="Z4" s="230"/>
      <c r="AA4" s="230"/>
      <c r="AB4" s="231">
        <f>IF('1事務受託様式第５号'!AH6=0,"",'1事務受託様式第５号'!AH6)</f>
        <v>45169</v>
      </c>
      <c r="AC4" s="231"/>
      <c r="AD4" s="231"/>
      <c r="AE4" s="231"/>
      <c r="AF4" s="231"/>
      <c r="AG4" s="231"/>
      <c r="AH4" s="231"/>
      <c r="AI4" s="231"/>
      <c r="AJ4" s="231"/>
      <c r="AK4" s="231"/>
    </row>
    <row r="5" spans="1:40" ht="24.95" customHeight="1"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7"/>
      <c r="R5" s="28"/>
      <c r="T5" s="25"/>
      <c r="U5" s="25"/>
      <c r="V5" s="25"/>
      <c r="W5" s="25"/>
      <c r="X5" s="25"/>
      <c r="Y5" s="25"/>
      <c r="Z5" s="25"/>
      <c r="AA5" s="29"/>
      <c r="AB5" s="29"/>
      <c r="AC5" s="30"/>
      <c r="AD5" s="30"/>
      <c r="AE5" s="30"/>
      <c r="AF5" s="30"/>
      <c r="AG5" s="30"/>
      <c r="AH5" s="30"/>
      <c r="AI5" s="30"/>
      <c r="AJ5" s="30"/>
      <c r="AK5" s="30"/>
    </row>
    <row r="6" spans="1:40" ht="18.95" customHeight="1">
      <c r="B6" s="234" t="s">
        <v>26</v>
      </c>
      <c r="C6" s="234"/>
      <c r="D6" s="31"/>
      <c r="E6" s="235" t="str">
        <f>IF('1事務受託様式第５号'!D8=0,"",'1事務受託様式第５号'!D8)</f>
        <v/>
      </c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32"/>
      <c r="AB6" s="32"/>
      <c r="AC6" s="236"/>
      <c r="AD6" s="237"/>
      <c r="AE6" s="237"/>
      <c r="AF6" s="237"/>
      <c r="AG6" s="237"/>
      <c r="AH6" s="237"/>
      <c r="AI6" s="237"/>
      <c r="AJ6" s="237"/>
      <c r="AK6" s="237"/>
    </row>
    <row r="7" spans="1:40" ht="18.95" customHeight="1">
      <c r="B7" s="238" t="s">
        <v>87</v>
      </c>
      <c r="C7" s="238"/>
      <c r="D7" s="66"/>
      <c r="E7" s="235" t="str">
        <f>IF('1事務受託様式第５号'!D9=0,"",'1事務受託様式第５号'!D9)</f>
        <v/>
      </c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34"/>
      <c r="AB7" s="34"/>
      <c r="AC7" s="245" t="str">
        <f>IF('1事務受託様式第５号'!AH9="○",'1事務受託様式第５号'!AH9,"")</f>
        <v>○</v>
      </c>
      <c r="AD7" s="245"/>
      <c r="AE7" s="246" t="s">
        <v>54</v>
      </c>
      <c r="AF7" s="247"/>
      <c r="AG7" s="247"/>
      <c r="AH7" s="247"/>
      <c r="AI7" s="247"/>
      <c r="AJ7" s="247"/>
      <c r="AK7" s="248"/>
    </row>
    <row r="8" spans="1:40" ht="18.95" customHeight="1">
      <c r="B8" s="238" t="s">
        <v>27</v>
      </c>
      <c r="C8" s="238"/>
      <c r="D8" s="33"/>
      <c r="E8" s="235" t="str">
        <f>IF('1事務受託様式第５号'!D10=0,"",'1事務受託様式第５号'!D10)</f>
        <v/>
      </c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34"/>
      <c r="AB8" s="34"/>
      <c r="AC8" s="245"/>
      <c r="AD8" s="245"/>
      <c r="AE8" s="249"/>
      <c r="AF8" s="250"/>
      <c r="AG8" s="250"/>
      <c r="AH8" s="250"/>
      <c r="AI8" s="250"/>
      <c r="AJ8" s="250"/>
      <c r="AK8" s="251"/>
    </row>
    <row r="9" spans="1:40" ht="24.95" customHeight="1">
      <c r="B9" s="239" t="s">
        <v>28</v>
      </c>
      <c r="C9" s="239"/>
      <c r="D9" s="36"/>
      <c r="E9" s="235" t="str">
        <f>IF('1事務受託様式第５号'!D11=0,"",'1事務受託様式第５号'!D11)</f>
        <v/>
      </c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9"/>
      <c r="AB9" s="29"/>
      <c r="AC9" s="272" t="str">
        <f>IF('1事務受託様式第５号'!AH11="","","○")</f>
        <v/>
      </c>
      <c r="AD9" s="273"/>
      <c r="AE9" s="204" t="s">
        <v>55</v>
      </c>
      <c r="AF9" s="205"/>
      <c r="AG9" s="205"/>
      <c r="AH9" s="205"/>
      <c r="AI9" s="205"/>
      <c r="AJ9" s="205"/>
      <c r="AK9" s="206"/>
    </row>
    <row r="10" spans="1:40" ht="12" customHeight="1">
      <c r="B10" s="240" t="s">
        <v>57</v>
      </c>
      <c r="C10" s="240"/>
      <c r="D10" s="58"/>
      <c r="E10" s="258" t="str">
        <f>IF('1事務受託様式第５号'!D12=0,"",'1事務受託様式第５号'!D12)</f>
        <v/>
      </c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9"/>
      <c r="AB10" s="29"/>
      <c r="AC10" s="274"/>
      <c r="AD10" s="275"/>
      <c r="AE10" s="207"/>
      <c r="AF10" s="208"/>
      <c r="AG10" s="208"/>
      <c r="AH10" s="208"/>
      <c r="AI10" s="208"/>
      <c r="AJ10" s="208"/>
      <c r="AK10" s="209"/>
    </row>
    <row r="11" spans="1:40" ht="12" customHeight="1">
      <c r="B11" s="241" t="s">
        <v>60</v>
      </c>
      <c r="C11" s="241"/>
      <c r="D11" s="59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9"/>
      <c r="AB11" s="29"/>
      <c r="AC11" s="276"/>
      <c r="AD11" s="277"/>
      <c r="AE11" s="210"/>
      <c r="AF11" s="211"/>
      <c r="AG11" s="211"/>
      <c r="AH11" s="211"/>
      <c r="AI11" s="211"/>
      <c r="AJ11" s="211"/>
      <c r="AK11" s="212"/>
    </row>
    <row r="12" spans="1:40" ht="12" customHeight="1">
      <c r="B12" s="271" t="s">
        <v>67</v>
      </c>
      <c r="C12" s="271"/>
      <c r="D12" s="63"/>
      <c r="E12" s="258" t="str">
        <f>IF('1事務受託様式第５号'!D14=0,"",'1事務受託様式第５号'!D14)</f>
        <v/>
      </c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9"/>
      <c r="AB12" s="29"/>
      <c r="AC12" s="51"/>
      <c r="AD12" s="51"/>
      <c r="AE12" s="62"/>
      <c r="AF12" s="62"/>
      <c r="AG12" s="62"/>
      <c r="AH12" s="62"/>
      <c r="AI12" s="62"/>
      <c r="AJ12" s="62"/>
      <c r="AK12" s="62"/>
    </row>
    <row r="13" spans="1:40" ht="12" customHeight="1">
      <c r="B13" s="234" t="s">
        <v>29</v>
      </c>
      <c r="C13" s="234"/>
      <c r="D13" s="46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35"/>
      <c r="AB13" s="35"/>
      <c r="AC13" s="64"/>
      <c r="AD13" s="64"/>
      <c r="AE13" s="64"/>
      <c r="AF13" s="64"/>
      <c r="AG13" s="64"/>
      <c r="AH13" s="64"/>
      <c r="AI13" s="64"/>
      <c r="AJ13" s="64"/>
      <c r="AK13" s="64"/>
    </row>
    <row r="14" spans="1:40" ht="20.100000000000001" customHeight="1">
      <c r="B14" s="234" t="s">
        <v>31</v>
      </c>
      <c r="C14" s="234"/>
      <c r="D14" s="46"/>
      <c r="E14" s="235" t="str">
        <f>IF('1事務受託様式第５号'!D15=0,"",'1事務受託様式第５号'!D15)</f>
        <v/>
      </c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35"/>
      <c r="AB14" s="35"/>
      <c r="AC14" s="242" t="s">
        <v>30</v>
      </c>
      <c r="AD14" s="243"/>
      <c r="AE14" s="243"/>
      <c r="AF14" s="243"/>
      <c r="AG14" s="243"/>
      <c r="AH14" s="243"/>
      <c r="AI14" s="243"/>
      <c r="AJ14" s="243"/>
      <c r="AK14" s="244"/>
    </row>
    <row r="15" spans="1:40" ht="12" customHeight="1">
      <c r="B15" s="240" t="s">
        <v>57</v>
      </c>
      <c r="C15" s="240"/>
      <c r="D15" s="58"/>
      <c r="E15" s="258" t="str">
        <f>IF('1事務受託様式第５号'!D16=0,"",'1事務受託様式第５号'!D16)</f>
        <v/>
      </c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35"/>
      <c r="AB15" s="35"/>
      <c r="AC15" s="37"/>
      <c r="AJ15" s="38"/>
      <c r="AK15" s="39"/>
    </row>
    <row r="16" spans="1:40" ht="12" customHeight="1">
      <c r="B16" s="241" t="s">
        <v>59</v>
      </c>
      <c r="C16" s="241"/>
      <c r="D16" s="59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35"/>
      <c r="AB16" s="35"/>
      <c r="AC16" s="37"/>
      <c r="AJ16" s="38"/>
      <c r="AK16" s="39"/>
    </row>
    <row r="17" spans="1:41" ht="20.100000000000001" customHeight="1">
      <c r="B17" s="238" t="s">
        <v>32</v>
      </c>
      <c r="C17" s="238"/>
      <c r="D17" s="33"/>
      <c r="E17" s="235" t="str">
        <f>IF('1事務受託様式第５号'!D18=0,"",'1事務受託様式第５号'!D18)</f>
        <v/>
      </c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35"/>
      <c r="AB17" s="35"/>
      <c r="AC17" s="40"/>
      <c r="AD17" s="41"/>
      <c r="AE17" s="41"/>
      <c r="AF17" s="41"/>
      <c r="AG17" s="41"/>
      <c r="AH17" s="41"/>
      <c r="AI17" s="41"/>
      <c r="AJ17" s="259"/>
      <c r="AK17" s="260"/>
    </row>
    <row r="18" spans="1:41" ht="21" customHeight="1">
      <c r="C18" s="42"/>
      <c r="D18" s="42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41" ht="18" customHeight="1">
      <c r="B19" s="261" t="s">
        <v>33</v>
      </c>
      <c r="C19" s="262"/>
      <c r="D19" s="42"/>
      <c r="E19" s="263" t="str">
        <f>IF('1事務受託様式第５号'!D20=0,"",'1事務受託様式第５号'!D20)</f>
        <v/>
      </c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1" t="s">
        <v>33</v>
      </c>
      <c r="Q19" s="261"/>
      <c r="R19" s="261"/>
      <c r="S19" s="261"/>
      <c r="T19" s="261"/>
      <c r="U19" s="261"/>
      <c r="V19" s="261"/>
      <c r="W19" s="43"/>
      <c r="X19" s="263" t="str">
        <f>IF('1事務受託様式第５号'!T20=0,"",'1事務受託様式第５号'!T20)</f>
        <v/>
      </c>
      <c r="Y19" s="263"/>
      <c r="Z19" s="263"/>
      <c r="AA19" s="263"/>
      <c r="AB19" s="263"/>
      <c r="AC19" s="263"/>
      <c r="AD19" s="264"/>
      <c r="AE19" s="264"/>
      <c r="AF19" s="264"/>
      <c r="AG19" s="264"/>
      <c r="AH19" s="264"/>
      <c r="AI19" s="264"/>
      <c r="AJ19" s="264"/>
      <c r="AK19" s="264"/>
    </row>
    <row r="20" spans="1:41" ht="18" customHeight="1">
      <c r="B20" s="241" t="s">
        <v>34</v>
      </c>
      <c r="C20" s="234"/>
      <c r="D20" s="46"/>
      <c r="E20" s="266" t="str">
        <f>IF('1事務受託様式第５号'!D21=0,"",'1事務受託様式第５号'!D21)</f>
        <v/>
      </c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41" t="str">
        <f>'1事務受託様式第５号'!P21</f>
        <v>一次事業所名</v>
      </c>
      <c r="Q20" s="267"/>
      <c r="R20" s="267"/>
      <c r="S20" s="267"/>
      <c r="T20" s="267"/>
      <c r="U20" s="267"/>
      <c r="V20" s="267"/>
      <c r="W20" s="47"/>
      <c r="X20" s="268" t="str">
        <f>IF('1事務受託様式第５号'!T21=0,"",'1事務受託様式第５号'!T21)</f>
        <v/>
      </c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</row>
    <row r="21" spans="1:41" ht="21" customHeight="1">
      <c r="K21" s="21"/>
      <c r="L21" s="21"/>
      <c r="M21" s="21"/>
      <c r="N21" s="21"/>
      <c r="O21" s="21"/>
      <c r="P21" s="21"/>
      <c r="Q21" s="48"/>
      <c r="R21" s="48"/>
      <c r="S21" s="48"/>
      <c r="T21" s="48"/>
      <c r="U21" s="48"/>
      <c r="V21" s="38"/>
      <c r="W21" s="38"/>
      <c r="X21" s="38"/>
      <c r="Y21" s="49"/>
      <c r="Z21" s="49"/>
      <c r="AA21" s="49"/>
      <c r="AB21" s="49"/>
      <c r="AC21" s="49"/>
      <c r="AD21" s="49"/>
      <c r="AE21" s="49"/>
      <c r="AF21" s="49"/>
      <c r="AK21" s="38"/>
      <c r="AN21" s="38"/>
    </row>
    <row r="22" spans="1:41" s="20" customFormat="1" ht="25.5" customHeight="1">
      <c r="B22" s="20" t="s">
        <v>35</v>
      </c>
      <c r="I22" s="269" t="s">
        <v>36</v>
      </c>
      <c r="J22" s="269"/>
      <c r="K22" s="269"/>
      <c r="L22" s="269"/>
      <c r="M22" s="270"/>
      <c r="N22" s="270"/>
      <c r="O22" s="270"/>
      <c r="P22" s="265">
        <f>IF('1事務受託様式第５号'!T24=0,"",'1事務受託様式第５号'!T24)</f>
        <v>45139</v>
      </c>
      <c r="Q22" s="265"/>
      <c r="R22" s="265"/>
      <c r="S22" s="265"/>
      <c r="T22" s="265"/>
      <c r="U22" s="265"/>
      <c r="V22" s="265"/>
      <c r="W22" s="50" t="s">
        <v>37</v>
      </c>
      <c r="X22" s="265">
        <f>IF('1事務受託様式第５号'!AB24=0,"",'1事務受託様式第５号'!AB24)</f>
        <v>45169</v>
      </c>
      <c r="Y22" s="265"/>
      <c r="Z22" s="265"/>
      <c r="AA22" s="265"/>
      <c r="AB22" s="265"/>
      <c r="AC22" s="265"/>
      <c r="AD22" s="265"/>
      <c r="AE22" s="265"/>
      <c r="AF22" s="265"/>
      <c r="AG22" s="265"/>
    </row>
    <row r="23" spans="1:41" s="51" customFormat="1" ht="15" customHeight="1">
      <c r="A23" s="219" t="s">
        <v>38</v>
      </c>
      <c r="B23" s="219" t="s">
        <v>39</v>
      </c>
      <c r="C23" s="219"/>
      <c r="D23" s="219" t="s">
        <v>40</v>
      </c>
      <c r="E23" s="219" t="s">
        <v>41</v>
      </c>
      <c r="F23" s="219"/>
      <c r="G23" s="219"/>
      <c r="H23" s="219"/>
      <c r="I23" s="219"/>
      <c r="J23" s="219"/>
      <c r="K23" s="220" t="s">
        <v>42</v>
      </c>
      <c r="L23" s="220"/>
      <c r="M23" s="220"/>
      <c r="N23" s="220"/>
      <c r="O23" s="220"/>
      <c r="P23" s="220"/>
      <c r="Q23" s="220" t="s">
        <v>43</v>
      </c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1" t="s">
        <v>44</v>
      </c>
      <c r="AI23" s="222"/>
      <c r="AJ23" s="222"/>
      <c r="AK23" s="223"/>
      <c r="AL23" s="252" t="s">
        <v>56</v>
      </c>
      <c r="AM23" s="253"/>
      <c r="AN23" s="254"/>
    </row>
    <row r="24" spans="1:41" s="52" customFormat="1" ht="15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4" t="s">
        <v>68</v>
      </c>
      <c r="AI24" s="225"/>
      <c r="AJ24" s="225"/>
      <c r="AK24" s="226"/>
      <c r="AL24" s="255"/>
      <c r="AM24" s="256"/>
      <c r="AN24" s="257"/>
    </row>
    <row r="25" spans="1:41" ht="30" customHeight="1">
      <c r="A25" s="53" t="str">
        <f t="shared" ref="A25:A41" si="0">IF(Q25="","",ROW(A25)-24)</f>
        <v/>
      </c>
      <c r="B25" s="195" t="str">
        <f t="shared" ref="B25:B33" si="1">IF(K25="","",$E$9)</f>
        <v/>
      </c>
      <c r="C25" s="196"/>
      <c r="D25" s="53" t="str">
        <f>IF('1事務受託様式第５号'!$F26="","",'1事務受託様式第５号'!$F26)</f>
        <v/>
      </c>
      <c r="E25" s="197" t="str">
        <f t="shared" ref="E25" si="2">IF(K25="","",$E$6)</f>
        <v/>
      </c>
      <c r="F25" s="198"/>
      <c r="G25" s="198"/>
      <c r="H25" s="198"/>
      <c r="I25" s="198"/>
      <c r="J25" s="199"/>
      <c r="K25" s="200" t="str">
        <f>IF('1事務受託様式第５号'!$E26=0,"",'1事務受託様式第５号'!$E26)</f>
        <v/>
      </c>
      <c r="L25" s="200"/>
      <c r="M25" s="200"/>
      <c r="N25" s="200"/>
      <c r="O25" s="200"/>
      <c r="P25" s="200"/>
      <c r="Q25" s="201" t="str">
        <f>IF('1事務受託様式第５号'!$G26=0,"",'1事務受託様式第５号'!$G26)</f>
        <v/>
      </c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2" t="str">
        <f>IF('1事務受託様式第５号'!$AO26=0,"",'1事務受託様式第５号'!$AO26)</f>
        <v/>
      </c>
      <c r="AI25" s="202"/>
      <c r="AJ25" s="202"/>
      <c r="AK25" s="202"/>
      <c r="AL25" s="203" t="str">
        <f>IF('1事務受託様式第５号'!$AP26="","","○")</f>
        <v/>
      </c>
      <c r="AM25" s="203"/>
      <c r="AN25" s="203"/>
      <c r="AO25" s="61">
        <f>IF(Q25="",0,1)</f>
        <v>0</v>
      </c>
    </row>
    <row r="26" spans="1:41" ht="30" customHeight="1">
      <c r="A26" s="53" t="str">
        <f t="shared" si="0"/>
        <v/>
      </c>
      <c r="B26" s="195" t="str">
        <f t="shared" si="1"/>
        <v/>
      </c>
      <c r="C26" s="196"/>
      <c r="D26" s="53" t="str">
        <f>IF('1事務受託様式第５号'!$F27="","",'1事務受託様式第５号'!$F27)</f>
        <v/>
      </c>
      <c r="E26" s="197" t="str">
        <f t="shared" ref="E26:E35" si="3">IF(K26="","",$E$6)</f>
        <v/>
      </c>
      <c r="F26" s="198"/>
      <c r="G26" s="198"/>
      <c r="H26" s="198"/>
      <c r="I26" s="198"/>
      <c r="J26" s="199"/>
      <c r="K26" s="200" t="str">
        <f>IF('1事務受託様式第５号'!$E27=0,"",'1事務受託様式第５号'!$E27)</f>
        <v/>
      </c>
      <c r="L26" s="200"/>
      <c r="M26" s="200"/>
      <c r="N26" s="200"/>
      <c r="O26" s="200"/>
      <c r="P26" s="200"/>
      <c r="Q26" s="201" t="str">
        <f>IF('1事務受託様式第５号'!$G27=0,"",'1事務受託様式第５号'!$G27)</f>
        <v/>
      </c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2" t="str">
        <f>IF('1事務受託様式第５号'!$AO27=0,"",'1事務受託様式第５号'!$AO27)</f>
        <v/>
      </c>
      <c r="AI26" s="202"/>
      <c r="AJ26" s="202"/>
      <c r="AK26" s="202"/>
      <c r="AL26" s="203" t="str">
        <f>IF('1事務受託様式第５号'!$AP27="","","○")</f>
        <v/>
      </c>
      <c r="AM26" s="203"/>
      <c r="AN26" s="203"/>
      <c r="AO26" s="61">
        <f t="shared" ref="AO26:AO34" si="4">IF(Q26="",0,1)</f>
        <v>0</v>
      </c>
    </row>
    <row r="27" spans="1:41" ht="30" customHeight="1">
      <c r="A27" s="53" t="str">
        <f t="shared" si="0"/>
        <v/>
      </c>
      <c r="B27" s="195" t="str">
        <f t="shared" si="1"/>
        <v/>
      </c>
      <c r="C27" s="196"/>
      <c r="D27" s="53" t="str">
        <f>IF('1事務受託様式第５号'!$F28="","",'1事務受託様式第５号'!$F28)</f>
        <v/>
      </c>
      <c r="E27" s="197" t="str">
        <f t="shared" si="3"/>
        <v/>
      </c>
      <c r="F27" s="198"/>
      <c r="G27" s="198"/>
      <c r="H27" s="198"/>
      <c r="I27" s="198"/>
      <c r="J27" s="199"/>
      <c r="K27" s="200" t="str">
        <f>IF('1事務受託様式第５号'!$E28=0,"",'1事務受託様式第５号'!$E28)</f>
        <v/>
      </c>
      <c r="L27" s="200"/>
      <c r="M27" s="200"/>
      <c r="N27" s="200"/>
      <c r="O27" s="200"/>
      <c r="P27" s="200"/>
      <c r="Q27" s="201" t="str">
        <f>IF('1事務受託様式第５号'!$G28=0,"",'1事務受託様式第５号'!$G28)</f>
        <v/>
      </c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2" t="str">
        <f>IF('1事務受託様式第５号'!$AO28=0,"",'1事務受託様式第５号'!$AO28)</f>
        <v/>
      </c>
      <c r="AI27" s="202"/>
      <c r="AJ27" s="202"/>
      <c r="AK27" s="202"/>
      <c r="AL27" s="203" t="str">
        <f>IF('1事務受託様式第５号'!$AP28="","","○")</f>
        <v/>
      </c>
      <c r="AM27" s="203"/>
      <c r="AN27" s="203"/>
      <c r="AO27" s="61">
        <f t="shared" si="4"/>
        <v>0</v>
      </c>
    </row>
    <row r="28" spans="1:41" ht="30" customHeight="1">
      <c r="A28" s="53" t="str">
        <f t="shared" si="0"/>
        <v/>
      </c>
      <c r="B28" s="195" t="str">
        <f t="shared" si="1"/>
        <v/>
      </c>
      <c r="C28" s="196"/>
      <c r="D28" s="53" t="str">
        <f>IF('1事務受託様式第５号'!$F29="","",'1事務受託様式第５号'!$F29)</f>
        <v/>
      </c>
      <c r="E28" s="197" t="str">
        <f t="shared" si="3"/>
        <v/>
      </c>
      <c r="F28" s="198"/>
      <c r="G28" s="198"/>
      <c r="H28" s="198"/>
      <c r="I28" s="198"/>
      <c r="J28" s="199"/>
      <c r="K28" s="200" t="str">
        <f>IF('1事務受託様式第５号'!$E29=0,"",'1事務受託様式第５号'!$E29)</f>
        <v/>
      </c>
      <c r="L28" s="200"/>
      <c r="M28" s="200"/>
      <c r="N28" s="200"/>
      <c r="O28" s="200"/>
      <c r="P28" s="200"/>
      <c r="Q28" s="201" t="str">
        <f>IF('1事務受託様式第５号'!$G29=0,"",'1事務受託様式第５号'!$G29)</f>
        <v/>
      </c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2" t="str">
        <f>IF('1事務受託様式第５号'!$AO29=0,"",'1事務受託様式第５号'!$AO29)</f>
        <v/>
      </c>
      <c r="AI28" s="202"/>
      <c r="AJ28" s="202"/>
      <c r="AK28" s="202"/>
      <c r="AL28" s="203" t="str">
        <f>IF('1事務受託様式第５号'!$AP29="","","○")</f>
        <v/>
      </c>
      <c r="AM28" s="203"/>
      <c r="AN28" s="203"/>
      <c r="AO28" s="61">
        <f t="shared" si="4"/>
        <v>0</v>
      </c>
    </row>
    <row r="29" spans="1:41" ht="30" customHeight="1">
      <c r="A29" s="53" t="str">
        <f t="shared" si="0"/>
        <v/>
      </c>
      <c r="B29" s="195" t="str">
        <f t="shared" si="1"/>
        <v/>
      </c>
      <c r="C29" s="196"/>
      <c r="D29" s="53" t="str">
        <f>IF('1事務受託様式第５号'!$F30="","",'1事務受託様式第５号'!$F30)</f>
        <v/>
      </c>
      <c r="E29" s="197" t="str">
        <f t="shared" si="3"/>
        <v/>
      </c>
      <c r="F29" s="198"/>
      <c r="G29" s="198"/>
      <c r="H29" s="198"/>
      <c r="I29" s="198"/>
      <c r="J29" s="199"/>
      <c r="K29" s="200" t="str">
        <f>IF('1事務受託様式第５号'!$E30=0,"",'1事務受託様式第５号'!$E30)</f>
        <v/>
      </c>
      <c r="L29" s="200"/>
      <c r="M29" s="200"/>
      <c r="N29" s="200"/>
      <c r="O29" s="200"/>
      <c r="P29" s="200"/>
      <c r="Q29" s="201" t="str">
        <f>IF('1事務受託様式第５号'!$G30=0,"",'1事務受託様式第５号'!$G30)</f>
        <v/>
      </c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2" t="str">
        <f>IF('1事務受託様式第５号'!$AO30=0,"",'1事務受託様式第５号'!$AO30)</f>
        <v/>
      </c>
      <c r="AI29" s="202"/>
      <c r="AJ29" s="202"/>
      <c r="AK29" s="202"/>
      <c r="AL29" s="203" t="str">
        <f>IF('1事務受託様式第５号'!$AP30="","","○")</f>
        <v/>
      </c>
      <c r="AM29" s="203"/>
      <c r="AN29" s="203"/>
      <c r="AO29" s="61">
        <f t="shared" si="4"/>
        <v>0</v>
      </c>
    </row>
    <row r="30" spans="1:41" ht="30" customHeight="1">
      <c r="A30" s="53" t="str">
        <f t="shared" si="0"/>
        <v/>
      </c>
      <c r="B30" s="195" t="str">
        <f t="shared" si="1"/>
        <v/>
      </c>
      <c r="C30" s="196"/>
      <c r="D30" s="53" t="str">
        <f>IF('1事務受託様式第５号'!$F31="","",'1事務受託様式第５号'!$F31)</f>
        <v/>
      </c>
      <c r="E30" s="197" t="str">
        <f t="shared" si="3"/>
        <v/>
      </c>
      <c r="F30" s="198"/>
      <c r="G30" s="198"/>
      <c r="H30" s="198"/>
      <c r="I30" s="198"/>
      <c r="J30" s="199"/>
      <c r="K30" s="200" t="str">
        <f>IF('1事務受託様式第５号'!$E31=0,"",'1事務受託様式第５号'!$E31)</f>
        <v/>
      </c>
      <c r="L30" s="200"/>
      <c r="M30" s="200"/>
      <c r="N30" s="200"/>
      <c r="O30" s="200"/>
      <c r="P30" s="200"/>
      <c r="Q30" s="201" t="str">
        <f>IF('1事務受託様式第５号'!$G31=0,"",'1事務受託様式第５号'!$G31)</f>
        <v/>
      </c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2" t="str">
        <f>IF('1事務受託様式第５号'!$AO31=0,"",'1事務受託様式第５号'!$AO31)</f>
        <v/>
      </c>
      <c r="AI30" s="202"/>
      <c r="AJ30" s="202"/>
      <c r="AK30" s="202"/>
      <c r="AL30" s="203" t="str">
        <f>IF('1事務受託様式第５号'!$AP31="","","○")</f>
        <v/>
      </c>
      <c r="AM30" s="203"/>
      <c r="AN30" s="203"/>
      <c r="AO30" s="61">
        <f t="shared" si="4"/>
        <v>0</v>
      </c>
    </row>
    <row r="31" spans="1:41" ht="30" customHeight="1">
      <c r="A31" s="53" t="str">
        <f t="shared" si="0"/>
        <v/>
      </c>
      <c r="B31" s="195" t="str">
        <f t="shared" si="1"/>
        <v/>
      </c>
      <c r="C31" s="196"/>
      <c r="D31" s="53" t="str">
        <f>IF('1事務受託様式第５号'!$F32="","",'1事務受託様式第５号'!$F32)</f>
        <v/>
      </c>
      <c r="E31" s="197" t="str">
        <f t="shared" si="3"/>
        <v/>
      </c>
      <c r="F31" s="198"/>
      <c r="G31" s="198"/>
      <c r="H31" s="198"/>
      <c r="I31" s="198"/>
      <c r="J31" s="199"/>
      <c r="K31" s="200" t="str">
        <f>IF('1事務受託様式第５号'!$E32=0,"",'1事務受託様式第５号'!$E32)</f>
        <v/>
      </c>
      <c r="L31" s="200"/>
      <c r="M31" s="200"/>
      <c r="N31" s="200"/>
      <c r="O31" s="200"/>
      <c r="P31" s="200"/>
      <c r="Q31" s="201" t="str">
        <f>IF('1事務受託様式第５号'!$G32=0,"",'1事務受託様式第５号'!$G32)</f>
        <v/>
      </c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2" t="str">
        <f>IF('1事務受託様式第５号'!$AO32=0,"",'1事務受託様式第５号'!$AO32)</f>
        <v/>
      </c>
      <c r="AI31" s="202"/>
      <c r="AJ31" s="202"/>
      <c r="AK31" s="202"/>
      <c r="AL31" s="203" t="str">
        <f>IF('1事務受託様式第５号'!$AP32="","","○")</f>
        <v/>
      </c>
      <c r="AM31" s="203"/>
      <c r="AN31" s="203"/>
      <c r="AO31" s="61">
        <f t="shared" si="4"/>
        <v>0</v>
      </c>
    </row>
    <row r="32" spans="1:41" ht="30" customHeight="1">
      <c r="A32" s="53" t="str">
        <f t="shared" si="0"/>
        <v/>
      </c>
      <c r="B32" s="195" t="str">
        <f>IF(K32="","",$E$9)</f>
        <v/>
      </c>
      <c r="C32" s="196"/>
      <c r="D32" s="53" t="str">
        <f>IF('1事務受託様式第５号'!$F33="","",'1事務受託様式第５号'!$F33)</f>
        <v/>
      </c>
      <c r="E32" s="197" t="str">
        <f t="shared" si="3"/>
        <v/>
      </c>
      <c r="F32" s="198"/>
      <c r="G32" s="198"/>
      <c r="H32" s="198"/>
      <c r="I32" s="198"/>
      <c r="J32" s="199"/>
      <c r="K32" s="200" t="str">
        <f>IF('1事務受託様式第５号'!$E33=0,"",'1事務受託様式第５号'!$E33)</f>
        <v/>
      </c>
      <c r="L32" s="200"/>
      <c r="M32" s="200"/>
      <c r="N32" s="200"/>
      <c r="O32" s="200"/>
      <c r="P32" s="200"/>
      <c r="Q32" s="201" t="str">
        <f>IF('1事務受託様式第５号'!$G33=0,"",'1事務受託様式第５号'!$G33)</f>
        <v/>
      </c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2" t="str">
        <f>IF('1事務受託様式第５号'!$AO33=0,"",'1事務受託様式第５号'!$AO33)</f>
        <v/>
      </c>
      <c r="AI32" s="202"/>
      <c r="AJ32" s="202"/>
      <c r="AK32" s="202"/>
      <c r="AL32" s="203" t="str">
        <f>IF('1事務受託様式第５号'!$AP33="","","○")</f>
        <v/>
      </c>
      <c r="AM32" s="203"/>
      <c r="AN32" s="203"/>
      <c r="AO32" s="61">
        <f t="shared" si="4"/>
        <v>0</v>
      </c>
    </row>
    <row r="33" spans="1:41" ht="30" customHeight="1">
      <c r="A33" s="53" t="str">
        <f t="shared" si="0"/>
        <v/>
      </c>
      <c r="B33" s="195" t="str">
        <f t="shared" si="1"/>
        <v/>
      </c>
      <c r="C33" s="196"/>
      <c r="D33" s="53" t="str">
        <f>IF('1事務受託様式第５号'!$F34="","",'1事務受託様式第５号'!$F34)</f>
        <v/>
      </c>
      <c r="E33" s="197" t="str">
        <f t="shared" si="3"/>
        <v/>
      </c>
      <c r="F33" s="198"/>
      <c r="G33" s="198"/>
      <c r="H33" s="198"/>
      <c r="I33" s="198"/>
      <c r="J33" s="199"/>
      <c r="K33" s="200" t="str">
        <f>IF('1事務受託様式第５号'!$E34=0,"",'1事務受託様式第５号'!$E34)</f>
        <v/>
      </c>
      <c r="L33" s="200"/>
      <c r="M33" s="200"/>
      <c r="N33" s="200"/>
      <c r="O33" s="200"/>
      <c r="P33" s="200"/>
      <c r="Q33" s="201" t="str">
        <f>IF('1事務受託様式第５号'!$G34=0,"",'1事務受託様式第５号'!$G34)</f>
        <v/>
      </c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2" t="str">
        <f>IF('1事務受託様式第５号'!$AO34=0,"",'1事務受託様式第５号'!$AO34)</f>
        <v/>
      </c>
      <c r="AI33" s="202"/>
      <c r="AJ33" s="202"/>
      <c r="AK33" s="202"/>
      <c r="AL33" s="203" t="str">
        <f>IF('1事務受託様式第５号'!$AP34="","","○")</f>
        <v/>
      </c>
      <c r="AM33" s="203"/>
      <c r="AN33" s="203"/>
      <c r="AO33" s="61">
        <f t="shared" si="4"/>
        <v>0</v>
      </c>
    </row>
    <row r="34" spans="1:41" ht="30" customHeight="1">
      <c r="A34" s="53" t="str">
        <f t="shared" si="0"/>
        <v/>
      </c>
      <c r="B34" s="195" t="str">
        <f t="shared" ref="B34:B41" si="5">IF(K34="","",$E$9)</f>
        <v/>
      </c>
      <c r="C34" s="196"/>
      <c r="D34" s="53" t="str">
        <f>IF('1事務受託様式第５号'!$F42="","",'1事務受託様式第５号'!$F42)</f>
        <v/>
      </c>
      <c r="E34" s="197" t="str">
        <f t="shared" si="3"/>
        <v/>
      </c>
      <c r="F34" s="198"/>
      <c r="G34" s="198"/>
      <c r="H34" s="198"/>
      <c r="I34" s="198"/>
      <c r="J34" s="199"/>
      <c r="K34" s="200" t="str">
        <f>IF('1事務受託様式第５号'!$E35=0,"",'1事務受託様式第５号'!$E35)</f>
        <v/>
      </c>
      <c r="L34" s="200"/>
      <c r="M34" s="200"/>
      <c r="N34" s="200"/>
      <c r="O34" s="200"/>
      <c r="P34" s="200"/>
      <c r="Q34" s="201" t="str">
        <f>IF('1事務受託様式第５号'!$G35=0,"",'1事務受託様式第５号'!$G35)</f>
        <v/>
      </c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2" t="str">
        <f>IF('1事務受託様式第５号'!$AO35=0,"",'1事務受託様式第５号'!$AO35)</f>
        <v/>
      </c>
      <c r="AI34" s="202"/>
      <c r="AJ34" s="202"/>
      <c r="AK34" s="202"/>
      <c r="AL34" s="203" t="str">
        <f>IF('1事務受託様式第５号'!$AP35="","","○")</f>
        <v/>
      </c>
      <c r="AM34" s="203"/>
      <c r="AN34" s="203"/>
      <c r="AO34" s="61">
        <f t="shared" si="4"/>
        <v>0</v>
      </c>
    </row>
    <row r="35" spans="1:41" ht="30" customHeight="1">
      <c r="A35" s="53" t="str">
        <f t="shared" si="0"/>
        <v/>
      </c>
      <c r="B35" s="195" t="str">
        <f t="shared" si="5"/>
        <v/>
      </c>
      <c r="C35" s="196"/>
      <c r="D35" s="53" t="str">
        <f>IF('1事務受託様式第５号'!$F43="","",'1事務受託様式第５号'!$F43)</f>
        <v/>
      </c>
      <c r="E35" s="197" t="str">
        <f t="shared" si="3"/>
        <v/>
      </c>
      <c r="F35" s="198"/>
      <c r="G35" s="198"/>
      <c r="H35" s="198"/>
      <c r="I35" s="198"/>
      <c r="J35" s="199"/>
      <c r="K35" s="200" t="str">
        <f>IF('1事務受託様式第５号'!$E36=0,"",'1事務受託様式第５号'!$E36)</f>
        <v/>
      </c>
      <c r="L35" s="200"/>
      <c r="M35" s="200"/>
      <c r="N35" s="200"/>
      <c r="O35" s="200"/>
      <c r="P35" s="200"/>
      <c r="Q35" s="201" t="str">
        <f>IF('1事務受託様式第５号'!$G36=0,"",'1事務受託様式第５号'!$G36)</f>
        <v/>
      </c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2" t="str">
        <f>IF('1事務受託様式第５号'!$AO36=0,"",'1事務受託様式第５号'!$AO36)</f>
        <v/>
      </c>
      <c r="AI35" s="202"/>
      <c r="AJ35" s="202"/>
      <c r="AK35" s="202"/>
      <c r="AL35" s="203" t="str">
        <f>IF('1事務受託様式第５号'!$AP36="","","○")</f>
        <v/>
      </c>
      <c r="AM35" s="203"/>
      <c r="AN35" s="203"/>
      <c r="AO35" s="61">
        <f>IF(Q35="",0,1)</f>
        <v>0</v>
      </c>
    </row>
    <row r="36" spans="1:41" ht="30" customHeight="1">
      <c r="A36" s="53" t="str">
        <f t="shared" si="0"/>
        <v/>
      </c>
      <c r="B36" s="195" t="str">
        <f t="shared" si="5"/>
        <v/>
      </c>
      <c r="C36" s="196"/>
      <c r="D36" s="53" t="str">
        <f>IF('1事務受託様式第５号'!$F44="","",'1事務受託様式第５号'!$F44)</f>
        <v/>
      </c>
      <c r="E36" s="197" t="str">
        <f t="shared" ref="E36:E41" si="6">IF(K36="","",$E$6)</f>
        <v/>
      </c>
      <c r="F36" s="198"/>
      <c r="G36" s="198"/>
      <c r="H36" s="198"/>
      <c r="I36" s="198"/>
      <c r="J36" s="199"/>
      <c r="K36" s="200" t="str">
        <f>IF('1事務受託様式第５号'!$E37=0,"",'1事務受託様式第５号'!$E37)</f>
        <v/>
      </c>
      <c r="L36" s="200"/>
      <c r="M36" s="200"/>
      <c r="N36" s="200"/>
      <c r="O36" s="200"/>
      <c r="P36" s="200"/>
      <c r="Q36" s="201" t="str">
        <f>IF('1事務受託様式第５号'!$G37=0,"",'1事務受託様式第５号'!$G37)</f>
        <v/>
      </c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2" t="str">
        <f>IF('1事務受託様式第５号'!$AO37=0,"",'1事務受託様式第５号'!$AO37)</f>
        <v/>
      </c>
      <c r="AI36" s="202"/>
      <c r="AJ36" s="202"/>
      <c r="AK36" s="202"/>
      <c r="AL36" s="203" t="str">
        <f>IF('1事務受託様式第５号'!$AP37="","","○")</f>
        <v/>
      </c>
      <c r="AM36" s="203"/>
      <c r="AN36" s="203"/>
      <c r="AO36" s="61">
        <f t="shared" ref="AO36:AO40" si="7">IF(Q36="",0,1)</f>
        <v>0</v>
      </c>
    </row>
    <row r="37" spans="1:41" ht="30" customHeight="1">
      <c r="A37" s="53" t="str">
        <f t="shared" si="0"/>
        <v/>
      </c>
      <c r="B37" s="195" t="str">
        <f t="shared" si="5"/>
        <v/>
      </c>
      <c r="C37" s="196"/>
      <c r="D37" s="53" t="str">
        <f>IF('1事務受託様式第５号'!$F45="","",'1事務受託様式第５号'!$F45)</f>
        <v/>
      </c>
      <c r="E37" s="197" t="str">
        <f t="shared" si="6"/>
        <v/>
      </c>
      <c r="F37" s="198"/>
      <c r="G37" s="198"/>
      <c r="H37" s="198"/>
      <c r="I37" s="198"/>
      <c r="J37" s="199"/>
      <c r="K37" s="200" t="str">
        <f>IF('1事務受託様式第５号'!$E38=0,"",'1事務受託様式第５号'!$E38)</f>
        <v/>
      </c>
      <c r="L37" s="200"/>
      <c r="M37" s="200"/>
      <c r="N37" s="200"/>
      <c r="O37" s="200"/>
      <c r="P37" s="200"/>
      <c r="Q37" s="201" t="str">
        <f>IF('1事務受託様式第５号'!$G38=0,"",'1事務受託様式第５号'!$G38)</f>
        <v/>
      </c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2" t="str">
        <f>IF('1事務受託様式第５号'!$AO38=0,"",'1事務受託様式第５号'!$AO38)</f>
        <v/>
      </c>
      <c r="AI37" s="202"/>
      <c r="AJ37" s="202"/>
      <c r="AK37" s="202"/>
      <c r="AL37" s="203" t="str">
        <f>IF('1事務受託様式第５号'!$AP38="","","○")</f>
        <v/>
      </c>
      <c r="AM37" s="203"/>
      <c r="AN37" s="203"/>
      <c r="AO37" s="61">
        <f t="shared" si="7"/>
        <v>0</v>
      </c>
    </row>
    <row r="38" spans="1:41" ht="30" customHeight="1">
      <c r="A38" s="53" t="str">
        <f t="shared" si="0"/>
        <v/>
      </c>
      <c r="B38" s="195" t="str">
        <f t="shared" si="5"/>
        <v/>
      </c>
      <c r="C38" s="196"/>
      <c r="D38" s="53" t="str">
        <f>IF('1事務受託様式第５号'!$F46="","",'1事務受託様式第５号'!$F46)</f>
        <v/>
      </c>
      <c r="E38" s="197" t="str">
        <f t="shared" si="6"/>
        <v/>
      </c>
      <c r="F38" s="198"/>
      <c r="G38" s="198"/>
      <c r="H38" s="198"/>
      <c r="I38" s="198"/>
      <c r="J38" s="199"/>
      <c r="K38" s="200" t="str">
        <f>IF('1事務受託様式第５号'!$E39=0,"",'1事務受託様式第５号'!$E39)</f>
        <v/>
      </c>
      <c r="L38" s="200"/>
      <c r="M38" s="200"/>
      <c r="N38" s="200"/>
      <c r="O38" s="200"/>
      <c r="P38" s="200"/>
      <c r="Q38" s="201" t="str">
        <f>IF('1事務受託様式第５号'!$G39=0,"",'1事務受託様式第５号'!$G39)</f>
        <v/>
      </c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2" t="str">
        <f>IF('1事務受託様式第５号'!$AO39=0,"",'1事務受託様式第５号'!$AO39)</f>
        <v/>
      </c>
      <c r="AI38" s="202"/>
      <c r="AJ38" s="202"/>
      <c r="AK38" s="202"/>
      <c r="AL38" s="203" t="str">
        <f>IF('1事務受託様式第５号'!$AP39="","","○")</f>
        <v/>
      </c>
      <c r="AM38" s="203"/>
      <c r="AN38" s="203"/>
      <c r="AO38" s="61">
        <f t="shared" si="7"/>
        <v>0</v>
      </c>
    </row>
    <row r="39" spans="1:41" ht="30" customHeight="1">
      <c r="A39" s="53" t="str">
        <f t="shared" si="0"/>
        <v/>
      </c>
      <c r="B39" s="195" t="str">
        <f t="shared" si="5"/>
        <v/>
      </c>
      <c r="C39" s="196"/>
      <c r="D39" s="53" t="str">
        <f>IF('1事務受託様式第５号'!$F47="","",'1事務受託様式第５号'!$F47)</f>
        <v/>
      </c>
      <c r="E39" s="197" t="str">
        <f t="shared" si="6"/>
        <v/>
      </c>
      <c r="F39" s="198"/>
      <c r="G39" s="198"/>
      <c r="H39" s="198"/>
      <c r="I39" s="198"/>
      <c r="J39" s="199"/>
      <c r="K39" s="200" t="str">
        <f>IF('1事務受託様式第５号'!$E40=0,"",'1事務受託様式第５号'!$E40)</f>
        <v/>
      </c>
      <c r="L39" s="200"/>
      <c r="M39" s="200"/>
      <c r="N39" s="200"/>
      <c r="O39" s="200"/>
      <c r="P39" s="200"/>
      <c r="Q39" s="201" t="str">
        <f>IF('1事務受託様式第５号'!$G40=0,"",'1事務受託様式第５号'!$G40)</f>
        <v/>
      </c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2" t="str">
        <f>IF('1事務受託様式第５号'!$AO40=0,"",'1事務受託様式第５号'!$AO40)</f>
        <v/>
      </c>
      <c r="AI39" s="202"/>
      <c r="AJ39" s="202"/>
      <c r="AK39" s="202"/>
      <c r="AL39" s="203" t="str">
        <f>IF('1事務受託様式第５号'!$AP40="","","○")</f>
        <v/>
      </c>
      <c r="AM39" s="203"/>
      <c r="AN39" s="203"/>
      <c r="AO39" s="61">
        <f t="shared" si="7"/>
        <v>0</v>
      </c>
    </row>
    <row r="40" spans="1:41" ht="30" customHeight="1">
      <c r="A40" s="53" t="str">
        <f t="shared" si="0"/>
        <v/>
      </c>
      <c r="B40" s="195" t="str">
        <f t="shared" si="5"/>
        <v/>
      </c>
      <c r="C40" s="196"/>
      <c r="D40" s="53" t="str">
        <f>IF('1事務受託様式第５号'!$F48="","",'1事務受託様式第５号'!$F48)</f>
        <v/>
      </c>
      <c r="E40" s="197" t="str">
        <f t="shared" si="6"/>
        <v/>
      </c>
      <c r="F40" s="198"/>
      <c r="G40" s="198"/>
      <c r="H40" s="198"/>
      <c r="I40" s="198"/>
      <c r="J40" s="199"/>
      <c r="K40" s="200" t="str">
        <f>IF('1事務受託様式第５号'!$E41=0,"",'1事務受託様式第５号'!$E41)</f>
        <v/>
      </c>
      <c r="L40" s="200"/>
      <c r="M40" s="200"/>
      <c r="N40" s="200"/>
      <c r="O40" s="200"/>
      <c r="P40" s="200"/>
      <c r="Q40" s="201" t="str">
        <f>IF('1事務受託様式第５号'!$G41=0,"",'1事務受託様式第５号'!$G41)</f>
        <v/>
      </c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2" t="str">
        <f>IF('1事務受託様式第５号'!$AO41=0,"",'1事務受託様式第５号'!$AO41)</f>
        <v/>
      </c>
      <c r="AI40" s="202"/>
      <c r="AJ40" s="202"/>
      <c r="AK40" s="202"/>
      <c r="AL40" s="203" t="str">
        <f>IF('1事務受託様式第５号'!$AP41="","","○")</f>
        <v/>
      </c>
      <c r="AM40" s="203"/>
      <c r="AN40" s="203"/>
      <c r="AO40" s="61">
        <f t="shared" si="7"/>
        <v>0</v>
      </c>
    </row>
    <row r="41" spans="1:41" ht="30" customHeight="1">
      <c r="A41" s="53" t="str">
        <f t="shared" si="0"/>
        <v/>
      </c>
      <c r="B41" s="195" t="str">
        <f t="shared" si="5"/>
        <v/>
      </c>
      <c r="C41" s="196"/>
      <c r="D41" s="53" t="str">
        <f>IF('1事務受託様式第５号'!$F49="","",'1事務受託様式第５号'!$F49)</f>
        <v/>
      </c>
      <c r="E41" s="197" t="str">
        <f t="shared" si="6"/>
        <v/>
      </c>
      <c r="F41" s="198"/>
      <c r="G41" s="198"/>
      <c r="H41" s="198"/>
      <c r="I41" s="198"/>
      <c r="J41" s="199"/>
      <c r="K41" s="200" t="str">
        <f>IF('1事務受託様式第５号'!$E42=0,"",'1事務受託様式第５号'!$E42)</f>
        <v/>
      </c>
      <c r="L41" s="200"/>
      <c r="M41" s="200"/>
      <c r="N41" s="200"/>
      <c r="O41" s="200"/>
      <c r="P41" s="200"/>
      <c r="Q41" s="201" t="str">
        <f>IF('1事務受託様式第５号'!$G42=0,"",'1事務受託様式第５号'!$G42)</f>
        <v/>
      </c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2" t="str">
        <f>IF('1事務受託様式第５号'!$AO42=0,"",'1事務受託様式第５号'!$AO42)</f>
        <v/>
      </c>
      <c r="AI41" s="202"/>
      <c r="AJ41" s="202"/>
      <c r="AK41" s="202"/>
      <c r="AL41" s="203" t="str">
        <f>IF('1事務受託様式第５号'!$AP42="","","○")</f>
        <v/>
      </c>
      <c r="AM41" s="203"/>
      <c r="AN41" s="203"/>
      <c r="AO41" s="61">
        <f>IF(Q41="",0,1)</f>
        <v>0</v>
      </c>
    </row>
    <row r="42" spans="1:41" ht="30" customHeight="1">
      <c r="A42" s="213" t="s">
        <v>65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5"/>
      <c r="AH42" s="216">
        <f>SUM(AH25:AK41)</f>
        <v>0</v>
      </c>
      <c r="AI42" s="217"/>
      <c r="AJ42" s="217"/>
      <c r="AK42" s="218"/>
      <c r="AL42" s="278">
        <f>COUNTIF(AL25:AN41,"○")</f>
        <v>0</v>
      </c>
      <c r="AM42" s="279"/>
      <c r="AN42" s="280"/>
      <c r="AO42" s="61">
        <f>SUM(AO25:AO41)</f>
        <v>0</v>
      </c>
    </row>
    <row r="43" spans="1:41">
      <c r="E43" s="65" t="s">
        <v>81</v>
      </c>
    </row>
    <row r="44" spans="1:41">
      <c r="AL44" s="21"/>
      <c r="AM44" s="21"/>
      <c r="AN44" s="21"/>
    </row>
  </sheetData>
  <mergeCells count="161">
    <mergeCell ref="AL31:AN31"/>
    <mergeCell ref="AL32:AN32"/>
    <mergeCell ref="AL33:AN33"/>
    <mergeCell ref="AL34:AN34"/>
    <mergeCell ref="AL42:AN42"/>
    <mergeCell ref="AL26:AN26"/>
    <mergeCell ref="AL27:AN27"/>
    <mergeCell ref="AL28:AN28"/>
    <mergeCell ref="AL29:AN29"/>
    <mergeCell ref="AL30:AN30"/>
    <mergeCell ref="AL23:AN24"/>
    <mergeCell ref="AL25:AN25"/>
    <mergeCell ref="B15:C15"/>
    <mergeCell ref="B16:C16"/>
    <mergeCell ref="E10:Z11"/>
    <mergeCell ref="E15:Z16"/>
    <mergeCell ref="B17:C17"/>
    <mergeCell ref="E17:Z17"/>
    <mergeCell ref="AJ17:AK17"/>
    <mergeCell ref="B19:C19"/>
    <mergeCell ref="E19:O19"/>
    <mergeCell ref="P19:V19"/>
    <mergeCell ref="X19:AK19"/>
    <mergeCell ref="P22:V22"/>
    <mergeCell ref="X22:AG22"/>
    <mergeCell ref="B20:C20"/>
    <mergeCell ref="E20:O20"/>
    <mergeCell ref="P20:V20"/>
    <mergeCell ref="X20:AK20"/>
    <mergeCell ref="I22:L22"/>
    <mergeCell ref="M22:O22"/>
    <mergeCell ref="B12:C12"/>
    <mergeCell ref="E12:Z13"/>
    <mergeCell ref="AC9:AD11"/>
    <mergeCell ref="A2:AK2"/>
    <mergeCell ref="X3:AA3"/>
    <mergeCell ref="AB3:AK3"/>
    <mergeCell ref="X4:AA4"/>
    <mergeCell ref="AB4:AK4"/>
    <mergeCell ref="H4:J4"/>
    <mergeCell ref="B4:G4"/>
    <mergeCell ref="B14:C14"/>
    <mergeCell ref="E14:Z14"/>
    <mergeCell ref="B6:C6"/>
    <mergeCell ref="E6:Z6"/>
    <mergeCell ref="AC6:AK6"/>
    <mergeCell ref="B7:C7"/>
    <mergeCell ref="E7:Z7"/>
    <mergeCell ref="B8:C8"/>
    <mergeCell ref="E8:Z8"/>
    <mergeCell ref="B9:C9"/>
    <mergeCell ref="E9:Z9"/>
    <mergeCell ref="B13:C13"/>
    <mergeCell ref="B10:C10"/>
    <mergeCell ref="B11:C11"/>
    <mergeCell ref="AC14:AK14"/>
    <mergeCell ref="AC7:AD8"/>
    <mergeCell ref="AE7:AK8"/>
    <mergeCell ref="B26:C26"/>
    <mergeCell ref="E26:J26"/>
    <mergeCell ref="K26:P26"/>
    <mergeCell ref="Q26:AG26"/>
    <mergeCell ref="AH26:AK26"/>
    <mergeCell ref="A23:A24"/>
    <mergeCell ref="B23:C24"/>
    <mergeCell ref="D23:D24"/>
    <mergeCell ref="E23:J24"/>
    <mergeCell ref="K23:P24"/>
    <mergeCell ref="AH23:AK23"/>
    <mergeCell ref="AH24:AK24"/>
    <mergeCell ref="B25:C25"/>
    <mergeCell ref="E25:J25"/>
    <mergeCell ref="K25:P25"/>
    <mergeCell ref="Q25:AG25"/>
    <mergeCell ref="AH25:AK25"/>
    <mergeCell ref="Q23:AG24"/>
    <mergeCell ref="B28:C28"/>
    <mergeCell ref="E28:J28"/>
    <mergeCell ref="K28:P28"/>
    <mergeCell ref="Q28:AG28"/>
    <mergeCell ref="AH28:AK28"/>
    <mergeCell ref="B27:C27"/>
    <mergeCell ref="E27:J27"/>
    <mergeCell ref="K27:P27"/>
    <mergeCell ref="Q27:AG27"/>
    <mergeCell ref="AH27:AK27"/>
    <mergeCell ref="E30:J30"/>
    <mergeCell ref="K30:P30"/>
    <mergeCell ref="Q30:AG30"/>
    <mergeCell ref="AH30:AK30"/>
    <mergeCell ref="B29:C29"/>
    <mergeCell ref="E29:J29"/>
    <mergeCell ref="K29:P29"/>
    <mergeCell ref="Q29:AG29"/>
    <mergeCell ref="AH29:AK29"/>
    <mergeCell ref="AE9:AK11"/>
    <mergeCell ref="A42:AG42"/>
    <mergeCell ref="AH42:AK42"/>
    <mergeCell ref="B34:C34"/>
    <mergeCell ref="E34:J34"/>
    <mergeCell ref="K34:P34"/>
    <mergeCell ref="Q34:AG34"/>
    <mergeCell ref="AH34:AK34"/>
    <mergeCell ref="B33:C33"/>
    <mergeCell ref="E33:J33"/>
    <mergeCell ref="K33:P33"/>
    <mergeCell ref="Q33:AG33"/>
    <mergeCell ref="AH33:AK33"/>
    <mergeCell ref="B32:C32"/>
    <mergeCell ref="E32:J32"/>
    <mergeCell ref="K32:P32"/>
    <mergeCell ref="Q32:AG32"/>
    <mergeCell ref="AH32:AK32"/>
    <mergeCell ref="B31:C31"/>
    <mergeCell ref="E31:J31"/>
    <mergeCell ref="K31:P31"/>
    <mergeCell ref="Q31:AG31"/>
    <mergeCell ref="AH31:AK31"/>
    <mergeCell ref="B30:C30"/>
    <mergeCell ref="B35:C35"/>
    <mergeCell ref="E35:J35"/>
    <mergeCell ref="K35:P35"/>
    <mergeCell ref="Q35:AG35"/>
    <mergeCell ref="AH35:AK35"/>
    <mergeCell ref="AL35:AN35"/>
    <mergeCell ref="B36:C36"/>
    <mergeCell ref="E36:J36"/>
    <mergeCell ref="K36:P36"/>
    <mergeCell ref="Q36:AG36"/>
    <mergeCell ref="AH36:AK36"/>
    <mergeCell ref="AL36:AN36"/>
    <mergeCell ref="B37:C37"/>
    <mergeCell ref="E37:J37"/>
    <mergeCell ref="K37:P37"/>
    <mergeCell ref="Q37:AG37"/>
    <mergeCell ref="AH37:AK37"/>
    <mergeCell ref="AL37:AN37"/>
    <mergeCell ref="B38:C38"/>
    <mergeCell ref="E38:J38"/>
    <mergeCell ref="K38:P38"/>
    <mergeCell ref="Q38:AG38"/>
    <mergeCell ref="AH38:AK38"/>
    <mergeCell ref="AL38:AN38"/>
    <mergeCell ref="B41:C41"/>
    <mergeCell ref="E41:J41"/>
    <mergeCell ref="K41:P41"/>
    <mergeCell ref="Q41:AG41"/>
    <mergeCell ref="AH41:AK41"/>
    <mergeCell ref="AL41:AN41"/>
    <mergeCell ref="B39:C39"/>
    <mergeCell ref="E39:J39"/>
    <mergeCell ref="K39:P39"/>
    <mergeCell ref="Q39:AG39"/>
    <mergeCell ref="AH39:AK39"/>
    <mergeCell ref="AL39:AN39"/>
    <mergeCell ref="B40:C40"/>
    <mergeCell ref="E40:J40"/>
    <mergeCell ref="K40:P40"/>
    <mergeCell ref="Q40:AG40"/>
    <mergeCell ref="AH40:AK40"/>
    <mergeCell ref="AL40:AN40"/>
  </mergeCells>
  <phoneticPr fontId="2"/>
  <pageMargins left="0.27559055118110237" right="0.27559055118110237" top="0.31496062992125984" bottom="0.35433070866141736" header="0.19685039370078741" footer="0.19685039370078741"/>
  <pageSetup paperSize="9" scale="87" fitToHeight="0" orientation="portrait" r:id="rId1"/>
  <headerFooter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AD61"/>
  <sheetViews>
    <sheetView showGridLines="0" view="pageLayout" zoomScaleNormal="100" zoomScaleSheetLayoutView="100" workbookViewId="0">
      <selection activeCell="V9" sqref="V9:AD9"/>
    </sheetView>
  </sheetViews>
  <sheetFormatPr defaultRowHeight="13.5"/>
  <cols>
    <col min="1" max="4" width="3.125" style="10" customWidth="1"/>
    <col min="5" max="5" width="3.625" style="10" customWidth="1"/>
    <col min="6" max="7" width="3.125" style="10" customWidth="1"/>
    <col min="8" max="10" width="3.625" style="10" customWidth="1"/>
    <col min="11" max="35" width="3.125" style="10" customWidth="1"/>
    <col min="36" max="58" width="3.625" style="10" customWidth="1"/>
    <col min="59" max="16384" width="9" style="10"/>
  </cols>
  <sheetData>
    <row r="1" spans="2:30">
      <c r="B1" s="17" t="s">
        <v>0</v>
      </c>
    </row>
    <row r="5" spans="2:30" ht="17.25">
      <c r="B5" s="293" t="s">
        <v>1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</row>
    <row r="6" spans="2:30" ht="17.25">
      <c r="B6" s="293" t="s">
        <v>2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</row>
    <row r="8" spans="2:30">
      <c r="V8" s="1" t="s">
        <v>3</v>
      </c>
      <c r="W8" s="6"/>
      <c r="X8" s="6"/>
      <c r="Y8" s="294" t="str">
        <f>IF('2事務受託様式４号'!AB3=0,"",'2事務受託様式４号'!AB3)</f>
        <v/>
      </c>
      <c r="Z8" s="294"/>
      <c r="AA8" s="294"/>
      <c r="AB8" s="294"/>
      <c r="AC8" s="294"/>
      <c r="AD8" s="294"/>
    </row>
    <row r="9" spans="2:30" ht="23.25" customHeight="1">
      <c r="V9" s="296">
        <f>IF('2事務受託様式４号'!AB4=0,"",'2事務受託様式４号'!AB4)</f>
        <v>45169</v>
      </c>
      <c r="W9" s="296"/>
      <c r="X9" s="296"/>
      <c r="Y9" s="296"/>
      <c r="Z9" s="296"/>
      <c r="AA9" s="296"/>
      <c r="AB9" s="296"/>
      <c r="AC9" s="296"/>
      <c r="AD9" s="296"/>
    </row>
    <row r="10" spans="2:30" ht="27" customHeight="1">
      <c r="X10" s="17"/>
      <c r="Y10" s="60"/>
      <c r="Z10" s="17"/>
      <c r="AA10" s="60"/>
      <c r="AB10" s="17"/>
    </row>
    <row r="12" spans="2:30" ht="13.5" customHeight="1">
      <c r="B12" s="295"/>
      <c r="C12" s="295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2:30" ht="30" customHeight="1">
      <c r="B13" s="291" t="s">
        <v>50</v>
      </c>
      <c r="C13" s="291"/>
      <c r="D13" s="291"/>
      <c r="E13" s="291"/>
      <c r="F13" s="291"/>
      <c r="G13" s="297" t="str">
        <f>IF('2事務受託様式４号'!B4=0,"",'2事務受託様式４号'!B4&amp;"　　殿")</f>
        <v>株式会社　高建　　殿</v>
      </c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55"/>
      <c r="W13" s="55"/>
      <c r="X13" s="55"/>
      <c r="Y13" s="55"/>
      <c r="Z13" s="55"/>
      <c r="AA13" s="55"/>
      <c r="AB13" s="55"/>
      <c r="AC13" s="55"/>
      <c r="AD13" s="55"/>
    </row>
    <row r="14" spans="2:30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2:30" ht="15" customHeight="1"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2:30" ht="31.5" customHeight="1">
      <c r="H16" s="291" t="s">
        <v>19</v>
      </c>
      <c r="I16" s="291"/>
      <c r="J16" s="291"/>
      <c r="K16" s="291"/>
      <c r="L16" s="282" t="str">
        <f>IF('2事務受託様式４号'!E6=0,"",'2事務受託様式４号'!E6)</f>
        <v/>
      </c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</row>
    <row r="17" spans="3:30" ht="31.5" customHeight="1">
      <c r="H17" s="298" t="s">
        <v>88</v>
      </c>
      <c r="I17" s="298"/>
      <c r="J17" s="298"/>
      <c r="K17" s="298"/>
      <c r="L17" s="282" t="str">
        <f>IF('2事務受託様式４号'!E7=0,"",'2事務受託様式４号'!E7)</f>
        <v/>
      </c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</row>
    <row r="18" spans="3:30" ht="31.5" customHeight="1">
      <c r="H18" s="287" t="s">
        <v>20</v>
      </c>
      <c r="I18" s="287"/>
      <c r="J18" s="287"/>
      <c r="K18" s="287"/>
      <c r="L18" s="282" t="str">
        <f>IF('2事務受託様式４号'!E8=0,"",'2事務受託様式４号'!E8)</f>
        <v/>
      </c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</row>
    <row r="19" spans="3:30" ht="31.5" customHeight="1">
      <c r="H19" s="292" t="s">
        <v>64</v>
      </c>
      <c r="I19" s="292"/>
      <c r="J19" s="292"/>
      <c r="K19" s="292"/>
      <c r="L19" s="282" t="str">
        <f>IF('2事務受託様式４号'!E9=0,"",'2事務受託様式４号'!E9)</f>
        <v/>
      </c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</row>
    <row r="20" spans="3:30" ht="15" customHeight="1">
      <c r="H20" s="290" t="s">
        <v>61</v>
      </c>
      <c r="I20" s="290"/>
      <c r="J20" s="290"/>
      <c r="K20" s="290"/>
      <c r="L20" s="281" t="str">
        <f>IF('2事務受託様式４号'!E10=0,"",'2事務受託様式４号'!E10)</f>
        <v/>
      </c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</row>
    <row r="21" spans="3:30" ht="15" customHeight="1">
      <c r="H21" s="291" t="s">
        <v>62</v>
      </c>
      <c r="I21" s="291"/>
      <c r="J21" s="291"/>
      <c r="K21" s="291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</row>
    <row r="22" spans="3:30" ht="15" customHeight="1">
      <c r="H22" s="299" t="s">
        <v>67</v>
      </c>
      <c r="I22" s="299"/>
      <c r="J22" s="299"/>
      <c r="K22" s="299"/>
      <c r="L22" s="281" t="str">
        <f>IF('2事務受託様式４号'!E12=0,"",'2事務受託様式４号'!E12)</f>
        <v/>
      </c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</row>
    <row r="23" spans="3:30" ht="15" customHeight="1">
      <c r="H23" s="291" t="s">
        <v>5</v>
      </c>
      <c r="I23" s="291"/>
      <c r="J23" s="291"/>
      <c r="K23" s="291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</row>
    <row r="24" spans="3:30" ht="31.5" customHeight="1">
      <c r="H24" s="287" t="s">
        <v>6</v>
      </c>
      <c r="I24" s="287"/>
      <c r="J24" s="287"/>
      <c r="K24" s="287"/>
      <c r="L24" s="282" t="str">
        <f>IF('2事務受託様式４号'!E14=0,"",'2事務受託様式４号'!E14)</f>
        <v/>
      </c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</row>
    <row r="25" spans="3:30" ht="15.75" customHeight="1">
      <c r="H25" s="290" t="s">
        <v>61</v>
      </c>
      <c r="I25" s="290"/>
      <c r="J25" s="290"/>
      <c r="K25" s="290"/>
      <c r="L25" s="281" t="str">
        <f>IF('2事務受託様式４号'!E15=0,"",'2事務受託様式４号'!E15)</f>
        <v/>
      </c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</row>
    <row r="26" spans="3:30" ht="15.75" customHeight="1">
      <c r="H26" s="291" t="s">
        <v>63</v>
      </c>
      <c r="I26" s="291"/>
      <c r="J26" s="291"/>
      <c r="K26" s="291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</row>
    <row r="27" spans="3:30" ht="16.5" customHeight="1"/>
    <row r="28" spans="3:30">
      <c r="C28" s="17" t="s">
        <v>7</v>
      </c>
    </row>
    <row r="29" spans="3:30" ht="15" customHeight="1"/>
    <row r="30" spans="3:30" ht="14.25">
      <c r="M30" s="2" t="s">
        <v>8</v>
      </c>
    </row>
    <row r="32" spans="3:30" ht="20.25" customHeight="1">
      <c r="C32" s="17" t="s">
        <v>9</v>
      </c>
      <c r="F32" s="289">
        <f>IF('2事務受託様式４号'!P22=0,"",'2事務受託様式４号'!P22)</f>
        <v>45139</v>
      </c>
      <c r="G32" s="289"/>
      <c r="H32" s="289"/>
      <c r="I32" s="289"/>
      <c r="J32" s="289"/>
      <c r="K32" s="289"/>
      <c r="L32" s="289"/>
      <c r="M32" s="3" t="s">
        <v>21</v>
      </c>
      <c r="O32" s="289">
        <f>IF('2事務受託様式４号'!X22=0,"",'2事務受託様式４号'!X22)</f>
        <v>45169</v>
      </c>
      <c r="P32" s="289"/>
      <c r="Q32" s="289"/>
      <c r="R32" s="289"/>
      <c r="S32" s="289"/>
      <c r="T32" s="289"/>
      <c r="U32" s="289"/>
      <c r="Y32" s="286" t="s">
        <v>10</v>
      </c>
      <c r="Z32" s="287"/>
      <c r="AA32" s="287"/>
      <c r="AB32" s="287"/>
      <c r="AC32" s="287"/>
      <c r="AD32" s="288"/>
    </row>
    <row r="33" spans="2:30" ht="12" customHeight="1">
      <c r="Y33" s="7"/>
      <c r="Z33" s="8"/>
      <c r="AA33" s="8"/>
      <c r="AB33" s="8"/>
      <c r="AC33" s="8"/>
      <c r="AD33" s="9"/>
    </row>
    <row r="34" spans="2:30" ht="17.25">
      <c r="C34" s="17" t="s">
        <v>11</v>
      </c>
      <c r="F34" s="6"/>
      <c r="G34" s="300">
        <f>COUNTIF('1事務受託様式第５号'!AO26:AO43,"&gt;0")</f>
        <v>0</v>
      </c>
      <c r="H34" s="300"/>
      <c r="I34" s="300"/>
      <c r="J34" s="4" t="s">
        <v>12</v>
      </c>
      <c r="L34" s="17" t="s">
        <v>13</v>
      </c>
      <c r="P34" s="6"/>
      <c r="Q34" s="300">
        <f>SUM('1事務受託様式第５号'!AO26:AO42)</f>
        <v>0</v>
      </c>
      <c r="R34" s="300"/>
      <c r="S34" s="300"/>
      <c r="T34" s="4" t="s">
        <v>4</v>
      </c>
      <c r="Y34" s="11"/>
      <c r="AD34" s="12"/>
    </row>
    <row r="35" spans="2:30">
      <c r="Y35" s="13"/>
      <c r="Z35" s="6"/>
      <c r="AA35" s="6"/>
      <c r="AB35" s="6"/>
      <c r="AC35" s="6"/>
      <c r="AD35" s="16"/>
    </row>
    <row r="37" spans="2:30" ht="14.25" thickBo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40" spans="2:30" ht="17.25">
      <c r="B40" s="293" t="s">
        <v>14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</row>
    <row r="42" spans="2:30">
      <c r="V42" s="1" t="s">
        <v>3</v>
      </c>
      <c r="W42" s="6"/>
      <c r="X42" s="6"/>
      <c r="Y42" s="294" t="str">
        <f>IF('2事務受託様式４号'!AB3=0,"",'2事務受託様式４号'!AB3)</f>
        <v/>
      </c>
      <c r="Z42" s="294"/>
      <c r="AA42" s="294"/>
      <c r="AB42" s="294"/>
      <c r="AC42" s="294"/>
      <c r="AD42" s="294"/>
    </row>
    <row r="45" spans="2:30" ht="30" customHeight="1">
      <c r="B45" s="291" t="s">
        <v>50</v>
      </c>
      <c r="C45" s="291"/>
      <c r="D45" s="291"/>
      <c r="E45" s="291"/>
      <c r="F45" s="291"/>
      <c r="G45" s="297" t="str">
        <f>IF('2事務受託様式４号'!B4=0,"",'2事務受託様式４号'!B4&amp;"　　殿")</f>
        <v>株式会社　高建　　殿</v>
      </c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55"/>
      <c r="W45" s="55"/>
      <c r="X45" s="55"/>
      <c r="Y45" s="55"/>
      <c r="Z45" s="55"/>
      <c r="AA45" s="55"/>
      <c r="AB45" s="55"/>
      <c r="AC45" s="55"/>
      <c r="AD45" s="55"/>
    </row>
    <row r="46" spans="2:30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2:30" ht="13.5" customHeight="1">
      <c r="N47" s="302">
        <f>Q34</f>
        <v>0</v>
      </c>
      <c r="O47" s="302"/>
      <c r="P47" s="302"/>
      <c r="Q47" s="302"/>
      <c r="R47" s="302"/>
    </row>
    <row r="48" spans="2:30" ht="13.5" customHeight="1">
      <c r="I48" s="6"/>
      <c r="J48" s="1"/>
      <c r="K48" s="5" t="s">
        <v>15</v>
      </c>
      <c r="L48" s="6"/>
      <c r="M48" s="6"/>
      <c r="N48" s="303"/>
      <c r="O48" s="303"/>
      <c r="P48" s="303"/>
      <c r="Q48" s="303"/>
      <c r="R48" s="303"/>
      <c r="S48" s="1" t="s">
        <v>16</v>
      </c>
    </row>
    <row r="49" spans="3:30">
      <c r="N49" s="57"/>
      <c r="O49" s="57"/>
      <c r="P49" s="57"/>
      <c r="Q49" s="57"/>
      <c r="R49" s="57"/>
    </row>
    <row r="50" spans="3:30" ht="13.5" customHeight="1">
      <c r="N50" s="302"/>
      <c r="O50" s="302"/>
      <c r="P50" s="302"/>
      <c r="Q50" s="302"/>
      <c r="R50" s="302"/>
    </row>
    <row r="51" spans="3:30" ht="13.5" customHeight="1">
      <c r="I51" s="6"/>
      <c r="J51" s="1"/>
      <c r="K51" s="5" t="s">
        <v>17</v>
      </c>
      <c r="L51" s="6"/>
      <c r="M51" s="6"/>
      <c r="N51" s="303"/>
      <c r="O51" s="303"/>
      <c r="P51" s="303"/>
      <c r="Q51" s="303"/>
      <c r="R51" s="303"/>
      <c r="S51" s="1" t="s">
        <v>16</v>
      </c>
      <c r="W51" s="56" t="str">
        <f>IF(AND(N47="",N50=""),"",IF(Q34=(N47+(N50*10)),"","請求に対する受領枚数エラー"))</f>
        <v/>
      </c>
    </row>
    <row r="54" spans="3:30">
      <c r="C54" s="17" t="s">
        <v>18</v>
      </c>
    </row>
    <row r="56" spans="3:30" ht="14.25">
      <c r="V56" s="15"/>
      <c r="W56" s="301" t="s">
        <v>53</v>
      </c>
      <c r="X56" s="301"/>
      <c r="Y56" s="301"/>
      <c r="Z56" s="301"/>
      <c r="AA56" s="301"/>
      <c r="AB56" s="301"/>
      <c r="AC56" s="301"/>
    </row>
    <row r="58" spans="3:30">
      <c r="Z58" s="285" t="s">
        <v>66</v>
      </c>
      <c r="AA58" s="285"/>
      <c r="AB58" s="285"/>
      <c r="AC58" s="285"/>
      <c r="AD58" s="285"/>
    </row>
    <row r="59" spans="3:30">
      <c r="Z59" s="285"/>
      <c r="AA59" s="285"/>
      <c r="AB59" s="285"/>
      <c r="AC59" s="285"/>
      <c r="AD59" s="285"/>
    </row>
    <row r="60" spans="3:30" ht="13.5" customHeight="1">
      <c r="P60" s="283" t="str">
        <f>IF('2事務受託様式４号'!E6=0,"",'2事務受託様式４号'!E6)</f>
        <v/>
      </c>
      <c r="Q60" s="283"/>
      <c r="R60" s="283"/>
      <c r="S60" s="283"/>
      <c r="T60" s="283"/>
      <c r="U60" s="283"/>
      <c r="V60" s="283"/>
      <c r="W60" s="283"/>
      <c r="X60" s="283"/>
      <c r="Y60" s="283"/>
      <c r="Z60" s="285"/>
      <c r="AA60" s="285"/>
      <c r="AB60" s="285"/>
      <c r="AC60" s="285"/>
      <c r="AD60" s="285"/>
    </row>
    <row r="61" spans="3:30" ht="13.5" customHeight="1">
      <c r="L61" s="1" t="s">
        <v>22</v>
      </c>
      <c r="M61" s="6"/>
      <c r="N61" s="6"/>
      <c r="O61" s="6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5"/>
      <c r="AA61" s="285"/>
      <c r="AB61" s="285"/>
      <c r="AC61" s="285"/>
      <c r="AD61" s="285"/>
    </row>
  </sheetData>
  <mergeCells count="41">
    <mergeCell ref="G34:I34"/>
    <mergeCell ref="Q34:S34"/>
    <mergeCell ref="Y42:AD42"/>
    <mergeCell ref="B40:AD40"/>
    <mergeCell ref="W56:AC56"/>
    <mergeCell ref="B45:F45"/>
    <mergeCell ref="G45:U45"/>
    <mergeCell ref="N47:R48"/>
    <mergeCell ref="N50:R51"/>
    <mergeCell ref="H23:K23"/>
    <mergeCell ref="L24:AD24"/>
    <mergeCell ref="H19:K19"/>
    <mergeCell ref="H18:K18"/>
    <mergeCell ref="B5:AD5"/>
    <mergeCell ref="B6:AD6"/>
    <mergeCell ref="Y8:AD8"/>
    <mergeCell ref="B12:C12"/>
    <mergeCell ref="L16:AD16"/>
    <mergeCell ref="V9:AD9"/>
    <mergeCell ref="B13:F13"/>
    <mergeCell ref="G13:U13"/>
    <mergeCell ref="H17:K17"/>
    <mergeCell ref="H16:K16"/>
    <mergeCell ref="L17:AD17"/>
    <mergeCell ref="H22:K22"/>
    <mergeCell ref="L22:AD23"/>
    <mergeCell ref="P60:Y61"/>
    <mergeCell ref="Z58:AD58"/>
    <mergeCell ref="Z59:AD61"/>
    <mergeCell ref="L18:AD18"/>
    <mergeCell ref="L19:AD19"/>
    <mergeCell ref="Y32:AD32"/>
    <mergeCell ref="F32:L32"/>
    <mergeCell ref="O32:U32"/>
    <mergeCell ref="H20:K20"/>
    <mergeCell ref="L20:AD21"/>
    <mergeCell ref="H21:K21"/>
    <mergeCell ref="H25:K25"/>
    <mergeCell ref="L25:AD26"/>
    <mergeCell ref="H26:K26"/>
    <mergeCell ref="H24:K24"/>
  </mergeCells>
  <phoneticPr fontId="2"/>
  <printOptions horizontalCentered="1"/>
  <pageMargins left="0.27559055118110237" right="0.27559055118110237" top="0.31496062992125984" bottom="0.35433070866141736" header="0.19685039370078741" footer="0.19685039370078741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建退共の交付手順</vt:lpstr>
      <vt:lpstr>1事務受託様式第５号</vt:lpstr>
      <vt:lpstr>2事務受託様式４号</vt:lpstr>
      <vt:lpstr>4事務受託様式２号</vt:lpstr>
      <vt:lpstr>'1事務受託様式第５号'!Print_Area</vt:lpstr>
      <vt:lpstr>'2事務受託様式４号'!Print_Area</vt:lpstr>
      <vt:lpstr>'4事務受託様式２号'!Print_Area</vt:lpstr>
      <vt:lpstr>建退共の交付手順!Print_Area</vt:lpstr>
      <vt:lpstr>'1事務受託様式第５号'!Print_Titles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電子申請課 大塚</dc:creator>
  <cp:lastModifiedBy>石本 貴康</cp:lastModifiedBy>
  <cp:lastPrinted>2023-09-25T01:30:23Z</cp:lastPrinted>
  <dcterms:created xsi:type="dcterms:W3CDTF">2019-06-14T01:28:30Z</dcterms:created>
  <dcterms:modified xsi:type="dcterms:W3CDTF">2023-10-05T02:44:43Z</dcterms:modified>
</cp:coreProperties>
</file>